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tabRatio="692"/>
  </bookViews>
  <sheets>
    <sheet name="naslovnica" sheetId="8" r:id="rId1"/>
    <sheet name="rekapitulacija ukupna" sheetId="16" r:id="rId2"/>
    <sheet name="opći uvjet" sheetId="9" r:id="rId3"/>
    <sheet name="Amruševa _A_B-građ.zavr.rad." sheetId="1" r:id="rId4"/>
    <sheet name="Amruševa _D_stroj.rad." sheetId="4" r:id="rId5"/>
    <sheet name="Amruševa _G_elektroinst." sheetId="7" r:id="rId6"/>
    <sheet name="Petrinjska_8_A_B-građ.zavr.rad." sheetId="12" r:id="rId7"/>
    <sheet name="Petrinjska_8_D_stroj.rad." sheetId="13" r:id="rId8"/>
    <sheet name="Petrinjska_8_G_elektroinst." sheetId="14"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 localSheetId="2">#REF!</definedName>
    <definedName name="_" localSheetId="6">#REF!</definedName>
    <definedName name="_" localSheetId="7">#REF!</definedName>
    <definedName name="_" localSheetId="8">#REF!</definedName>
    <definedName name="_" localSheetId="1">#REF!</definedName>
    <definedName name="_">#REF!</definedName>
    <definedName name="_____ko1" localSheetId="2">'[1]01'!#REF!</definedName>
    <definedName name="_____ko1" localSheetId="6">'[1]01'!#REF!</definedName>
    <definedName name="_____ko1" localSheetId="7">'[1]01'!#REF!</definedName>
    <definedName name="_____ko1" localSheetId="8">'[1]01'!#REF!</definedName>
    <definedName name="_____ko1" localSheetId="1">'[1]01'!#REF!</definedName>
    <definedName name="_____ko1">'[1]01'!#REF!</definedName>
    <definedName name="_____ko15" localSheetId="2">'[1]15'!#REF!</definedName>
    <definedName name="_____ko15" localSheetId="6">'[1]15'!#REF!</definedName>
    <definedName name="_____ko15" localSheetId="7">'[1]15'!#REF!</definedName>
    <definedName name="_____ko15" localSheetId="8">'[1]15'!#REF!</definedName>
    <definedName name="_____ko15" localSheetId="1">'[1]15'!#REF!</definedName>
    <definedName name="_____ko15">'[1]15'!#REF!</definedName>
    <definedName name="_____ko16" localSheetId="2">'[1]16'!#REF!</definedName>
    <definedName name="_____ko16" localSheetId="6">'[1]16'!#REF!</definedName>
    <definedName name="_____ko16" localSheetId="7">'[1]16'!#REF!</definedName>
    <definedName name="_____ko16" localSheetId="8">'[1]16'!#REF!</definedName>
    <definedName name="_____ko16" localSheetId="1">'[1]16'!#REF!</definedName>
    <definedName name="_____ko16">'[1]16'!#REF!</definedName>
    <definedName name="_____ko19" localSheetId="2">'[1]19'!#REF!</definedName>
    <definedName name="_____ko19" localSheetId="1">'[1]19'!#REF!</definedName>
    <definedName name="_____ko19">'[1]19'!#REF!</definedName>
    <definedName name="_____ko2" localSheetId="2">'[1]02'!#REF!</definedName>
    <definedName name="_____ko2" localSheetId="1">'[1]02'!#REF!</definedName>
    <definedName name="_____ko2">'[1]02'!#REF!</definedName>
    <definedName name="_____ko21" localSheetId="2">'[1]21'!#REF!</definedName>
    <definedName name="_____ko21" localSheetId="1">'[1]21'!#REF!</definedName>
    <definedName name="_____ko21">'[1]21'!#REF!</definedName>
    <definedName name="_____ko22" localSheetId="2">'[1]22'!#REF!</definedName>
    <definedName name="_____ko22" localSheetId="1">'[1]22'!#REF!</definedName>
    <definedName name="_____ko22">'[1]22'!#REF!</definedName>
    <definedName name="_____ko23" localSheetId="2">'[1]23'!#REF!</definedName>
    <definedName name="_____ko23" localSheetId="1">'[1]23'!#REF!</definedName>
    <definedName name="_____ko23">'[1]23'!#REF!</definedName>
    <definedName name="_____ko24" localSheetId="2">'[1]24'!#REF!</definedName>
    <definedName name="_____ko24" localSheetId="1">'[1]24'!#REF!</definedName>
    <definedName name="_____ko24">'[1]24'!#REF!</definedName>
    <definedName name="_____ko26" localSheetId="2">'[1]26'!#REF!</definedName>
    <definedName name="_____ko26" localSheetId="1">'[1]26'!#REF!</definedName>
    <definedName name="_____ko26">'[1]26'!#REF!</definedName>
    <definedName name="_____ko3" localSheetId="2">'[1]03'!#REF!</definedName>
    <definedName name="_____ko3" localSheetId="1">'[1]03'!#REF!</definedName>
    <definedName name="_____ko3">'[1]03'!#REF!</definedName>
    <definedName name="_____ko35" localSheetId="2">'[1]35'!#REF!</definedName>
    <definedName name="_____ko35" localSheetId="1">'[1]35'!#REF!</definedName>
    <definedName name="_____ko35">'[1]35'!#REF!</definedName>
    <definedName name="_____ko39" localSheetId="2">'[1]39'!#REF!</definedName>
    <definedName name="_____ko39" localSheetId="1">'[1]39'!#REF!</definedName>
    <definedName name="_____ko39">'[1]39'!#REF!</definedName>
    <definedName name="_____ko40" localSheetId="2">'[1]40'!#REF!</definedName>
    <definedName name="_____ko40" localSheetId="1">'[1]40'!#REF!</definedName>
    <definedName name="_____ko40">'[1]40'!#REF!</definedName>
    <definedName name="_____ko6" localSheetId="2">#REF!</definedName>
    <definedName name="_____ko6" localSheetId="1">#REF!</definedName>
    <definedName name="_____ko6">#REF!</definedName>
    <definedName name="_____ko7" localSheetId="2">'[1]07'!#REF!</definedName>
    <definedName name="_____ko7" localSheetId="1">'[1]07'!#REF!</definedName>
    <definedName name="_____ko7">'[1]07'!#REF!</definedName>
    <definedName name="_____RR131" localSheetId="2">#REF!</definedName>
    <definedName name="_____RR131" localSheetId="1">#REF!</definedName>
    <definedName name="_____RR131">#REF!</definedName>
    <definedName name="____ko1" localSheetId="2">'[1]01'!#REF!</definedName>
    <definedName name="____ko1" localSheetId="1">'[1]01'!#REF!</definedName>
    <definedName name="____ko1">'[1]01'!#REF!</definedName>
    <definedName name="____ko15" localSheetId="2">'[1]15'!#REF!</definedName>
    <definedName name="____ko15" localSheetId="1">'[1]15'!#REF!</definedName>
    <definedName name="____ko15">'[1]15'!#REF!</definedName>
    <definedName name="____ko16" localSheetId="2">'[1]16'!#REF!</definedName>
    <definedName name="____ko16" localSheetId="1">'[1]16'!#REF!</definedName>
    <definedName name="____ko16">'[1]16'!#REF!</definedName>
    <definedName name="____ko19" localSheetId="2">'[1]19'!#REF!</definedName>
    <definedName name="____ko19" localSheetId="1">'[1]19'!#REF!</definedName>
    <definedName name="____ko19">'[1]19'!#REF!</definedName>
    <definedName name="____ko2" localSheetId="2">'[1]02'!#REF!</definedName>
    <definedName name="____ko2" localSheetId="1">'[1]02'!#REF!</definedName>
    <definedName name="____ko2">'[1]02'!#REF!</definedName>
    <definedName name="____ko21" localSheetId="2">'[1]21'!#REF!</definedName>
    <definedName name="____ko21" localSheetId="1">'[1]21'!#REF!</definedName>
    <definedName name="____ko21">'[1]21'!#REF!</definedName>
    <definedName name="____ko22" localSheetId="2">'[1]22'!#REF!</definedName>
    <definedName name="____ko22" localSheetId="1">'[1]22'!#REF!</definedName>
    <definedName name="____ko22">'[1]22'!#REF!</definedName>
    <definedName name="____ko23" localSheetId="2">'[1]23'!#REF!</definedName>
    <definedName name="____ko23" localSheetId="1">'[1]23'!#REF!</definedName>
    <definedName name="____ko23">'[1]23'!#REF!</definedName>
    <definedName name="____ko24" localSheetId="2">'[1]24'!#REF!</definedName>
    <definedName name="____ko24" localSheetId="1">'[1]24'!#REF!</definedName>
    <definedName name="____ko24">'[1]24'!#REF!</definedName>
    <definedName name="____ko26" localSheetId="2">'[1]26'!#REF!</definedName>
    <definedName name="____ko26" localSheetId="1">'[1]26'!#REF!</definedName>
    <definedName name="____ko26">'[1]26'!#REF!</definedName>
    <definedName name="____ko3" localSheetId="2">'[1]03'!#REF!</definedName>
    <definedName name="____ko3" localSheetId="1">'[1]03'!#REF!</definedName>
    <definedName name="____ko3">'[1]03'!#REF!</definedName>
    <definedName name="____ko35" localSheetId="2">'[1]35'!#REF!</definedName>
    <definedName name="____ko35" localSheetId="1">'[1]35'!#REF!</definedName>
    <definedName name="____ko35">'[1]35'!#REF!</definedName>
    <definedName name="____ko39" localSheetId="2">'[1]39'!#REF!</definedName>
    <definedName name="____ko39" localSheetId="1">'[1]39'!#REF!</definedName>
    <definedName name="____ko39">'[1]39'!#REF!</definedName>
    <definedName name="____ko40" localSheetId="2">'[1]40'!#REF!</definedName>
    <definedName name="____ko40" localSheetId="1">'[1]40'!#REF!</definedName>
    <definedName name="____ko40">'[1]40'!#REF!</definedName>
    <definedName name="____ko6" localSheetId="2">#REF!</definedName>
    <definedName name="____ko6" localSheetId="1">#REF!</definedName>
    <definedName name="____ko6">#REF!</definedName>
    <definedName name="____ko7" localSheetId="2">'[1]07'!#REF!</definedName>
    <definedName name="____ko7" localSheetId="1">'[1]07'!#REF!</definedName>
    <definedName name="____ko7">'[1]07'!#REF!</definedName>
    <definedName name="____RR131" localSheetId="2">#REF!</definedName>
    <definedName name="____RR131" localSheetId="1">#REF!</definedName>
    <definedName name="____RR131">#REF!</definedName>
    <definedName name="___ko1" localSheetId="2">'[1]01'!#REF!</definedName>
    <definedName name="___ko1" localSheetId="1">'[1]01'!#REF!</definedName>
    <definedName name="___ko1">'[1]01'!#REF!</definedName>
    <definedName name="___ko15" localSheetId="2">'[1]15'!#REF!</definedName>
    <definedName name="___ko15" localSheetId="1">'[1]15'!#REF!</definedName>
    <definedName name="___ko15">'[1]15'!#REF!</definedName>
    <definedName name="___ko16" localSheetId="2">'[1]16'!#REF!</definedName>
    <definedName name="___ko16" localSheetId="1">'[1]16'!#REF!</definedName>
    <definedName name="___ko16">'[1]16'!#REF!</definedName>
    <definedName name="___ko19" localSheetId="2">'[1]19'!#REF!</definedName>
    <definedName name="___ko19" localSheetId="1">'[1]19'!#REF!</definedName>
    <definedName name="___ko19">'[1]19'!#REF!</definedName>
    <definedName name="___ko2" localSheetId="2">'[1]02'!#REF!</definedName>
    <definedName name="___ko2" localSheetId="1">'[1]02'!#REF!</definedName>
    <definedName name="___ko2">'[1]02'!#REF!</definedName>
    <definedName name="___ko21" localSheetId="2">'[1]21'!#REF!</definedName>
    <definedName name="___ko21" localSheetId="1">'[1]21'!#REF!</definedName>
    <definedName name="___ko21">'[1]21'!#REF!</definedName>
    <definedName name="___ko22" localSheetId="2">'[1]22'!#REF!</definedName>
    <definedName name="___ko22" localSheetId="1">'[1]22'!#REF!</definedName>
    <definedName name="___ko22">'[1]22'!#REF!</definedName>
    <definedName name="___ko23" localSheetId="2">'[1]23'!#REF!</definedName>
    <definedName name="___ko23" localSheetId="1">'[1]23'!#REF!</definedName>
    <definedName name="___ko23">'[1]23'!#REF!</definedName>
    <definedName name="___ko24" localSheetId="2">'[1]24'!#REF!</definedName>
    <definedName name="___ko24" localSheetId="1">'[1]24'!#REF!</definedName>
    <definedName name="___ko24">'[1]24'!#REF!</definedName>
    <definedName name="___ko26" localSheetId="2">'[1]26'!#REF!</definedName>
    <definedName name="___ko26" localSheetId="1">'[1]26'!#REF!</definedName>
    <definedName name="___ko26">'[1]26'!#REF!</definedName>
    <definedName name="___ko3" localSheetId="2">'[1]03'!#REF!</definedName>
    <definedName name="___ko3" localSheetId="1">'[1]03'!#REF!</definedName>
    <definedName name="___ko3">'[1]03'!#REF!</definedName>
    <definedName name="___ko35" localSheetId="2">'[1]35'!#REF!</definedName>
    <definedName name="___ko35" localSheetId="1">'[1]35'!#REF!</definedName>
    <definedName name="___ko35">'[1]35'!#REF!</definedName>
    <definedName name="___ko39" localSheetId="2">'[1]39'!#REF!</definedName>
    <definedName name="___ko39" localSheetId="1">'[1]39'!#REF!</definedName>
    <definedName name="___ko39">'[1]39'!#REF!</definedName>
    <definedName name="___ko40" localSheetId="2">'[1]40'!#REF!</definedName>
    <definedName name="___ko40" localSheetId="1">'[1]40'!#REF!</definedName>
    <definedName name="___ko40">'[1]40'!#REF!</definedName>
    <definedName name="___ko6" localSheetId="2">#REF!</definedName>
    <definedName name="___ko6" localSheetId="1">#REF!</definedName>
    <definedName name="___ko6">#REF!</definedName>
    <definedName name="___ko7" localSheetId="2">'[1]07'!#REF!</definedName>
    <definedName name="___ko7" localSheetId="1">'[1]07'!#REF!</definedName>
    <definedName name="___ko7">'[1]07'!#REF!</definedName>
    <definedName name="___RR131" localSheetId="2">#REF!</definedName>
    <definedName name="___RR131" localSheetId="1">#REF!</definedName>
    <definedName name="___RR131">#REF!</definedName>
    <definedName name="__17" localSheetId="2">#REF!</definedName>
    <definedName name="__17" localSheetId="1">#REF!</definedName>
    <definedName name="__17">#REF!</definedName>
    <definedName name="__ko1" localSheetId="2">'[1]01'!#REF!</definedName>
    <definedName name="__ko1" localSheetId="1">'[1]01'!#REF!</definedName>
    <definedName name="__ko1">'[1]01'!#REF!</definedName>
    <definedName name="__ko15" localSheetId="2">'[1]15'!#REF!</definedName>
    <definedName name="__ko15" localSheetId="1">'[1]15'!#REF!</definedName>
    <definedName name="__ko15">'[1]15'!#REF!</definedName>
    <definedName name="__ko16" localSheetId="2">'[1]16'!#REF!</definedName>
    <definedName name="__ko16" localSheetId="1">'[1]16'!#REF!</definedName>
    <definedName name="__ko16">'[1]16'!#REF!</definedName>
    <definedName name="__ko19" localSheetId="2">'[1]19'!#REF!</definedName>
    <definedName name="__ko19" localSheetId="1">'[1]19'!#REF!</definedName>
    <definedName name="__ko19">'[1]19'!#REF!</definedName>
    <definedName name="__ko2" localSheetId="2">'[1]02'!#REF!</definedName>
    <definedName name="__ko2" localSheetId="1">'[1]02'!#REF!</definedName>
    <definedName name="__ko2">'[1]02'!#REF!</definedName>
    <definedName name="__ko21" localSheetId="2">'[1]21'!#REF!</definedName>
    <definedName name="__ko21" localSheetId="1">'[1]21'!#REF!</definedName>
    <definedName name="__ko21">'[1]21'!#REF!</definedName>
    <definedName name="__ko22" localSheetId="2">'[1]22'!#REF!</definedName>
    <definedName name="__ko22" localSheetId="1">'[1]22'!#REF!</definedName>
    <definedName name="__ko22">'[1]22'!#REF!</definedName>
    <definedName name="__ko23" localSheetId="2">'[1]23'!#REF!</definedName>
    <definedName name="__ko23" localSheetId="1">'[1]23'!#REF!</definedName>
    <definedName name="__ko23">'[1]23'!#REF!</definedName>
    <definedName name="__ko24" localSheetId="2">'[1]24'!#REF!</definedName>
    <definedName name="__ko24" localSheetId="1">'[1]24'!#REF!</definedName>
    <definedName name="__ko24">'[1]24'!#REF!</definedName>
    <definedName name="__ko26" localSheetId="2">'[1]26'!#REF!</definedName>
    <definedName name="__ko26" localSheetId="1">'[1]26'!#REF!</definedName>
    <definedName name="__ko26">'[1]26'!#REF!</definedName>
    <definedName name="__ko3" localSheetId="2">'[1]03'!#REF!</definedName>
    <definedName name="__ko3" localSheetId="1">'[1]03'!#REF!</definedName>
    <definedName name="__ko3">'[1]03'!#REF!</definedName>
    <definedName name="__ko35" localSheetId="2">'[1]35'!#REF!</definedName>
    <definedName name="__ko35" localSheetId="1">'[1]35'!#REF!</definedName>
    <definedName name="__ko35">'[1]35'!#REF!</definedName>
    <definedName name="__ko39" localSheetId="2">'[1]39'!#REF!</definedName>
    <definedName name="__ko39" localSheetId="1">'[1]39'!#REF!</definedName>
    <definedName name="__ko39">'[1]39'!#REF!</definedName>
    <definedName name="__ko40" localSheetId="2">'[1]40'!#REF!</definedName>
    <definedName name="__ko40" localSheetId="1">'[1]40'!#REF!</definedName>
    <definedName name="__ko40">'[1]40'!#REF!</definedName>
    <definedName name="__ko6" localSheetId="2">#REF!</definedName>
    <definedName name="__ko6" localSheetId="1">#REF!</definedName>
    <definedName name="__ko6">#REF!</definedName>
    <definedName name="__ko7" localSheetId="2">'[1]07'!#REF!</definedName>
    <definedName name="__ko7" localSheetId="1">'[1]07'!#REF!</definedName>
    <definedName name="__ko7">'[1]07'!#REF!</definedName>
    <definedName name="__RR131" localSheetId="2">#REF!</definedName>
    <definedName name="__RR131" localSheetId="1">#REF!</definedName>
    <definedName name="__RR131">#REF!</definedName>
    <definedName name="__xlnm.Print_Area_5" localSheetId="2">#REF!</definedName>
    <definedName name="__xlnm.Print_Area_5" localSheetId="1">#REF!</definedName>
    <definedName name="__xlnm.Print_Area_5">#REF!</definedName>
    <definedName name="__xlnm.Print_Titles_5" localSheetId="2">#REF!</definedName>
    <definedName name="__xlnm.Print_Titles_5" localSheetId="1">#REF!</definedName>
    <definedName name="__xlnm.Print_Titles_5">#REF!</definedName>
    <definedName name="_1" localSheetId="2">#REF!</definedName>
    <definedName name="_1" localSheetId="1">#REF!</definedName>
    <definedName name="_1">#REF!</definedName>
    <definedName name="_1_17" localSheetId="2">#REF!</definedName>
    <definedName name="_1_17" localSheetId="1">#REF!</definedName>
    <definedName name="_1_17">#REF!</definedName>
    <definedName name="_1_U" localSheetId="2">#REF!</definedName>
    <definedName name="_1_U" localSheetId="1">#REF!</definedName>
    <definedName name="_1_U">#REF!</definedName>
    <definedName name="_1_U_17" localSheetId="2">#REF!</definedName>
    <definedName name="_1_U_17" localSheetId="1">#REF!</definedName>
    <definedName name="_1_U_17">#REF!</definedName>
    <definedName name="_10" localSheetId="2">#REF!</definedName>
    <definedName name="_10" localSheetId="1">#REF!</definedName>
    <definedName name="_10">#REF!</definedName>
    <definedName name="_10_17" localSheetId="2">#REF!</definedName>
    <definedName name="_10_17" localSheetId="1">#REF!</definedName>
    <definedName name="_10_17">#REF!</definedName>
    <definedName name="_10_U" localSheetId="2">#REF!</definedName>
    <definedName name="_10_U" localSheetId="1">#REF!</definedName>
    <definedName name="_10_U">#REF!</definedName>
    <definedName name="_10_U_17" localSheetId="2">#REF!</definedName>
    <definedName name="_10_U_17" localSheetId="1">#REF!</definedName>
    <definedName name="_10_U_17">#REF!</definedName>
    <definedName name="_11" localSheetId="2">#REF!</definedName>
    <definedName name="_11" localSheetId="1">#REF!</definedName>
    <definedName name="_11">#REF!</definedName>
    <definedName name="_11_17" localSheetId="2">#REF!</definedName>
    <definedName name="_11_17" localSheetId="1">#REF!</definedName>
    <definedName name="_11_17">#REF!</definedName>
    <definedName name="_11_U" localSheetId="2">#REF!</definedName>
    <definedName name="_11_U" localSheetId="1">#REF!</definedName>
    <definedName name="_11_U">#REF!</definedName>
    <definedName name="_11_U_17" localSheetId="2">#REF!</definedName>
    <definedName name="_11_U_17" localSheetId="1">#REF!</definedName>
    <definedName name="_11_U_17">#REF!</definedName>
    <definedName name="_12" localSheetId="2">#REF!</definedName>
    <definedName name="_12" localSheetId="1">#REF!</definedName>
    <definedName name="_12">#REF!</definedName>
    <definedName name="_12_17" localSheetId="2">#REF!</definedName>
    <definedName name="_12_17" localSheetId="1">#REF!</definedName>
    <definedName name="_12_17">#REF!</definedName>
    <definedName name="_12_U" localSheetId="2">#REF!</definedName>
    <definedName name="_12_U" localSheetId="1">#REF!</definedName>
    <definedName name="_12_U">#REF!</definedName>
    <definedName name="_12_U_17" localSheetId="2">#REF!</definedName>
    <definedName name="_12_U_17" localSheetId="1">#REF!</definedName>
    <definedName name="_12_U_17">#REF!</definedName>
    <definedName name="_13" localSheetId="2">#REF!</definedName>
    <definedName name="_13" localSheetId="1">#REF!</definedName>
    <definedName name="_13">#REF!</definedName>
    <definedName name="_13_17" localSheetId="2">#REF!</definedName>
    <definedName name="_13_17" localSheetId="1">#REF!</definedName>
    <definedName name="_13_17">#REF!</definedName>
    <definedName name="_13_U" localSheetId="2">#REF!</definedName>
    <definedName name="_13_U" localSheetId="1">#REF!</definedName>
    <definedName name="_13_U">#REF!</definedName>
    <definedName name="_13_U_17" localSheetId="2">#REF!</definedName>
    <definedName name="_13_U_17" localSheetId="1">#REF!</definedName>
    <definedName name="_13_U_17">#REF!</definedName>
    <definedName name="_14" localSheetId="2">#REF!</definedName>
    <definedName name="_14" localSheetId="1">#REF!</definedName>
    <definedName name="_14">#REF!</definedName>
    <definedName name="_14_17" localSheetId="2">#REF!</definedName>
    <definedName name="_14_17" localSheetId="1">#REF!</definedName>
    <definedName name="_14_17">#REF!</definedName>
    <definedName name="_14_U" localSheetId="2">#REF!</definedName>
    <definedName name="_14_U" localSheetId="1">#REF!</definedName>
    <definedName name="_14_U">#REF!</definedName>
    <definedName name="_14_U_17" localSheetId="2">#REF!</definedName>
    <definedName name="_14_U_17" localSheetId="1">#REF!</definedName>
    <definedName name="_14_U_17">#REF!</definedName>
    <definedName name="_15" localSheetId="2">#REF!</definedName>
    <definedName name="_15" localSheetId="1">#REF!</definedName>
    <definedName name="_15">#REF!</definedName>
    <definedName name="_15_17" localSheetId="2">#REF!</definedName>
    <definedName name="_15_17" localSheetId="1">#REF!</definedName>
    <definedName name="_15_17">#REF!</definedName>
    <definedName name="_15_U" localSheetId="2">#REF!</definedName>
    <definedName name="_15_U" localSheetId="1">#REF!</definedName>
    <definedName name="_15_U">#REF!</definedName>
    <definedName name="_15_U_17" localSheetId="2">#REF!</definedName>
    <definedName name="_15_U_17" localSheetId="1">#REF!</definedName>
    <definedName name="_15_U_17">#REF!</definedName>
    <definedName name="_16" localSheetId="2">#REF!</definedName>
    <definedName name="_16" localSheetId="1">#REF!</definedName>
    <definedName name="_16">#REF!</definedName>
    <definedName name="_16_17" localSheetId="2">#REF!</definedName>
    <definedName name="_16_17" localSheetId="1">#REF!</definedName>
    <definedName name="_16_17">#REF!</definedName>
    <definedName name="_16_U" localSheetId="2">#REF!</definedName>
    <definedName name="_16_U" localSheetId="1">#REF!</definedName>
    <definedName name="_16_U">#REF!</definedName>
    <definedName name="_16_U_17" localSheetId="2">#REF!</definedName>
    <definedName name="_16_U_17" localSheetId="1">#REF!</definedName>
    <definedName name="_16_U_17">#REF!</definedName>
    <definedName name="_17" localSheetId="2">#REF!</definedName>
    <definedName name="_17" localSheetId="1">#REF!</definedName>
    <definedName name="_17">#REF!</definedName>
    <definedName name="_17_17" localSheetId="2">#REF!</definedName>
    <definedName name="_17_17" localSheetId="1">#REF!</definedName>
    <definedName name="_17_17">#REF!</definedName>
    <definedName name="_17_U" localSheetId="2">#REF!</definedName>
    <definedName name="_17_U" localSheetId="1">#REF!</definedName>
    <definedName name="_17_U">#REF!</definedName>
    <definedName name="_17_U_17" localSheetId="2">#REF!</definedName>
    <definedName name="_17_U_17" localSheetId="1">#REF!</definedName>
    <definedName name="_17_U_17">#REF!</definedName>
    <definedName name="_18" localSheetId="2">#REF!</definedName>
    <definedName name="_18" localSheetId="1">#REF!</definedName>
    <definedName name="_18">#REF!</definedName>
    <definedName name="_18_17" localSheetId="2">#REF!</definedName>
    <definedName name="_18_17" localSheetId="1">#REF!</definedName>
    <definedName name="_18_17">#REF!</definedName>
    <definedName name="_18_U" localSheetId="2">#REF!</definedName>
    <definedName name="_18_U" localSheetId="1">#REF!</definedName>
    <definedName name="_18_U">#REF!</definedName>
    <definedName name="_18_U_17" localSheetId="2">#REF!</definedName>
    <definedName name="_18_U_17" localSheetId="1">#REF!</definedName>
    <definedName name="_18_U_17">#REF!</definedName>
    <definedName name="_19" localSheetId="2">#REF!</definedName>
    <definedName name="_19" localSheetId="1">#REF!</definedName>
    <definedName name="_19">#REF!</definedName>
    <definedName name="_19_17" localSheetId="2">#REF!</definedName>
    <definedName name="_19_17" localSheetId="1">#REF!</definedName>
    <definedName name="_19_17">#REF!</definedName>
    <definedName name="_19_U" localSheetId="2">#REF!</definedName>
    <definedName name="_19_U" localSheetId="1">#REF!</definedName>
    <definedName name="_19_U">#REF!</definedName>
    <definedName name="_19_U_17" localSheetId="2">#REF!</definedName>
    <definedName name="_19_U_17" localSheetId="1">#REF!</definedName>
    <definedName name="_19_U_17">#REF!</definedName>
    <definedName name="_2" localSheetId="2">#REF!</definedName>
    <definedName name="_2" localSheetId="1">#REF!</definedName>
    <definedName name="_2">#REF!</definedName>
    <definedName name="_2_17" localSheetId="2">#REF!</definedName>
    <definedName name="_2_17" localSheetId="1">#REF!</definedName>
    <definedName name="_2_17">#REF!</definedName>
    <definedName name="_2_U" localSheetId="2">#REF!</definedName>
    <definedName name="_2_U" localSheetId="1">#REF!</definedName>
    <definedName name="_2_U">#REF!</definedName>
    <definedName name="_2_U_17" localSheetId="2">#REF!</definedName>
    <definedName name="_2_U_17" localSheetId="1">#REF!</definedName>
    <definedName name="_2_U_17">#REF!</definedName>
    <definedName name="_20" localSheetId="2">#REF!</definedName>
    <definedName name="_20" localSheetId="1">#REF!</definedName>
    <definedName name="_20">#REF!</definedName>
    <definedName name="_20_17" localSheetId="2">#REF!</definedName>
    <definedName name="_20_17" localSheetId="1">#REF!</definedName>
    <definedName name="_20_17">#REF!</definedName>
    <definedName name="_20_U" localSheetId="2">#REF!</definedName>
    <definedName name="_20_U" localSheetId="1">#REF!</definedName>
    <definedName name="_20_U">#REF!</definedName>
    <definedName name="_20_U_17" localSheetId="2">#REF!</definedName>
    <definedName name="_20_U_17" localSheetId="1">#REF!</definedName>
    <definedName name="_20_U_17">#REF!</definedName>
    <definedName name="_21" localSheetId="2">#REF!</definedName>
    <definedName name="_21" localSheetId="1">#REF!</definedName>
    <definedName name="_21">#REF!</definedName>
    <definedName name="_21_17" localSheetId="2">#REF!</definedName>
    <definedName name="_21_17" localSheetId="1">#REF!</definedName>
    <definedName name="_21_17">#REF!</definedName>
    <definedName name="_21_U" localSheetId="2">#REF!</definedName>
    <definedName name="_21_U" localSheetId="1">#REF!</definedName>
    <definedName name="_21_U">#REF!</definedName>
    <definedName name="_21_U_17" localSheetId="2">#REF!</definedName>
    <definedName name="_21_U_17" localSheetId="1">#REF!</definedName>
    <definedName name="_21_U_17">#REF!</definedName>
    <definedName name="_22" localSheetId="2">#REF!</definedName>
    <definedName name="_22" localSheetId="1">#REF!</definedName>
    <definedName name="_22">#REF!</definedName>
    <definedName name="_22_17" localSheetId="2">#REF!</definedName>
    <definedName name="_22_17" localSheetId="1">#REF!</definedName>
    <definedName name="_22_17">#REF!</definedName>
    <definedName name="_22_U" localSheetId="2">#REF!</definedName>
    <definedName name="_22_U" localSheetId="1">#REF!</definedName>
    <definedName name="_22_U">#REF!</definedName>
    <definedName name="_22_U_17" localSheetId="2">#REF!</definedName>
    <definedName name="_22_U_17" localSheetId="1">#REF!</definedName>
    <definedName name="_22_U_17">#REF!</definedName>
    <definedName name="_23" localSheetId="2">#REF!</definedName>
    <definedName name="_23" localSheetId="1">#REF!</definedName>
    <definedName name="_23">#REF!</definedName>
    <definedName name="_23_17" localSheetId="2">#REF!</definedName>
    <definedName name="_23_17" localSheetId="1">#REF!</definedName>
    <definedName name="_23_17">#REF!</definedName>
    <definedName name="_23_U" localSheetId="2">#REF!</definedName>
    <definedName name="_23_U" localSheetId="1">#REF!</definedName>
    <definedName name="_23_U">#REF!</definedName>
    <definedName name="_23_U_17" localSheetId="2">#REF!</definedName>
    <definedName name="_23_U_17" localSheetId="1">#REF!</definedName>
    <definedName name="_23_U_17">#REF!</definedName>
    <definedName name="_24" localSheetId="2">#REF!</definedName>
    <definedName name="_24" localSheetId="1">#REF!</definedName>
    <definedName name="_24">#REF!</definedName>
    <definedName name="_24_17" localSheetId="2">#REF!</definedName>
    <definedName name="_24_17" localSheetId="1">#REF!</definedName>
    <definedName name="_24_17">#REF!</definedName>
    <definedName name="_24_U" localSheetId="2">#REF!</definedName>
    <definedName name="_24_U" localSheetId="1">#REF!</definedName>
    <definedName name="_24_U">#REF!</definedName>
    <definedName name="_24_U_17" localSheetId="2">#REF!</definedName>
    <definedName name="_24_U_17" localSheetId="1">#REF!</definedName>
    <definedName name="_24_U_17">#REF!</definedName>
    <definedName name="_25" localSheetId="2">#REF!</definedName>
    <definedName name="_25" localSheetId="1">#REF!</definedName>
    <definedName name="_25">#REF!</definedName>
    <definedName name="_25_17" localSheetId="2">#REF!</definedName>
    <definedName name="_25_17" localSheetId="1">#REF!</definedName>
    <definedName name="_25_17">#REF!</definedName>
    <definedName name="_25_U" localSheetId="2">#REF!</definedName>
    <definedName name="_25_U" localSheetId="1">#REF!</definedName>
    <definedName name="_25_U">#REF!</definedName>
    <definedName name="_25_U_17" localSheetId="2">#REF!</definedName>
    <definedName name="_25_U_17" localSheetId="1">#REF!</definedName>
    <definedName name="_25_U_17">#REF!</definedName>
    <definedName name="_26" localSheetId="2">#REF!</definedName>
    <definedName name="_26" localSheetId="1">#REF!</definedName>
    <definedName name="_26">#REF!</definedName>
    <definedName name="_26_17" localSheetId="2">#REF!</definedName>
    <definedName name="_26_17" localSheetId="1">#REF!</definedName>
    <definedName name="_26_17">#REF!</definedName>
    <definedName name="_26_U" localSheetId="2">#REF!</definedName>
    <definedName name="_26_U" localSheetId="1">#REF!</definedName>
    <definedName name="_26_U">#REF!</definedName>
    <definedName name="_26_U_17" localSheetId="2">#REF!</definedName>
    <definedName name="_26_U_17" localSheetId="1">#REF!</definedName>
    <definedName name="_26_U_17">#REF!</definedName>
    <definedName name="_27" localSheetId="2">#REF!</definedName>
    <definedName name="_27" localSheetId="1">#REF!</definedName>
    <definedName name="_27">#REF!</definedName>
    <definedName name="_27_17" localSheetId="2">#REF!</definedName>
    <definedName name="_27_17" localSheetId="1">#REF!</definedName>
    <definedName name="_27_17">#REF!</definedName>
    <definedName name="_27_U" localSheetId="2">#REF!</definedName>
    <definedName name="_27_U" localSheetId="1">#REF!</definedName>
    <definedName name="_27_U">#REF!</definedName>
    <definedName name="_27_U_17" localSheetId="2">#REF!</definedName>
    <definedName name="_27_U_17" localSheetId="1">#REF!</definedName>
    <definedName name="_27_U_17">#REF!</definedName>
    <definedName name="_28" localSheetId="2">#REF!</definedName>
    <definedName name="_28" localSheetId="1">#REF!</definedName>
    <definedName name="_28">#REF!</definedName>
    <definedName name="_28_17" localSheetId="2">#REF!</definedName>
    <definedName name="_28_17" localSheetId="1">#REF!</definedName>
    <definedName name="_28_17">#REF!</definedName>
    <definedName name="_28_U" localSheetId="2">#REF!</definedName>
    <definedName name="_28_U" localSheetId="1">#REF!</definedName>
    <definedName name="_28_U">#REF!</definedName>
    <definedName name="_28_U_17" localSheetId="2">#REF!</definedName>
    <definedName name="_28_U_17" localSheetId="1">#REF!</definedName>
    <definedName name="_28_U_17">#REF!</definedName>
    <definedName name="_29" localSheetId="2">#REF!</definedName>
    <definedName name="_29" localSheetId="1">#REF!</definedName>
    <definedName name="_29">#REF!</definedName>
    <definedName name="_29_17" localSheetId="2">#REF!</definedName>
    <definedName name="_29_17" localSheetId="1">#REF!</definedName>
    <definedName name="_29_17">#REF!</definedName>
    <definedName name="_29_U" localSheetId="2">#REF!</definedName>
    <definedName name="_29_U" localSheetId="1">#REF!</definedName>
    <definedName name="_29_U">#REF!</definedName>
    <definedName name="_29_U_17" localSheetId="2">#REF!</definedName>
    <definedName name="_29_U_17" localSheetId="1">#REF!</definedName>
    <definedName name="_29_U_17">#REF!</definedName>
    <definedName name="_3" localSheetId="2">#REF!</definedName>
    <definedName name="_3" localSheetId="1">#REF!</definedName>
    <definedName name="_3">#REF!</definedName>
    <definedName name="_3_17" localSheetId="2">#REF!</definedName>
    <definedName name="_3_17" localSheetId="1">#REF!</definedName>
    <definedName name="_3_17">#REF!</definedName>
    <definedName name="_3_U" localSheetId="2">#REF!</definedName>
    <definedName name="_3_U" localSheetId="1">#REF!</definedName>
    <definedName name="_3_U">#REF!</definedName>
    <definedName name="_3_U_17" localSheetId="2">#REF!</definedName>
    <definedName name="_3_U_17" localSheetId="1">#REF!</definedName>
    <definedName name="_3_U_17">#REF!</definedName>
    <definedName name="_30" localSheetId="2">#REF!</definedName>
    <definedName name="_30" localSheetId="1">#REF!</definedName>
    <definedName name="_30">#REF!</definedName>
    <definedName name="_30_17" localSheetId="2">#REF!</definedName>
    <definedName name="_30_17" localSheetId="1">#REF!</definedName>
    <definedName name="_30_17">#REF!</definedName>
    <definedName name="_30_U" localSheetId="2">#REF!</definedName>
    <definedName name="_30_U" localSheetId="1">#REF!</definedName>
    <definedName name="_30_U">#REF!</definedName>
    <definedName name="_30_U_17" localSheetId="2">#REF!</definedName>
    <definedName name="_30_U_17" localSheetId="1">#REF!</definedName>
    <definedName name="_30_U_17">#REF!</definedName>
    <definedName name="_31" localSheetId="2">#REF!</definedName>
    <definedName name="_31" localSheetId="1">#REF!</definedName>
    <definedName name="_31">#REF!</definedName>
    <definedName name="_31_17" localSheetId="2">#REF!</definedName>
    <definedName name="_31_17" localSheetId="1">#REF!</definedName>
    <definedName name="_31_17">#REF!</definedName>
    <definedName name="_31_U" localSheetId="2">#REF!</definedName>
    <definedName name="_31_U" localSheetId="1">#REF!</definedName>
    <definedName name="_31_U">#REF!</definedName>
    <definedName name="_31_U_17" localSheetId="2">#REF!</definedName>
    <definedName name="_31_U_17" localSheetId="1">#REF!</definedName>
    <definedName name="_31_U_17">#REF!</definedName>
    <definedName name="_32" localSheetId="2">#REF!</definedName>
    <definedName name="_32" localSheetId="1">#REF!</definedName>
    <definedName name="_32">#REF!</definedName>
    <definedName name="_32_17" localSheetId="2">#REF!</definedName>
    <definedName name="_32_17" localSheetId="1">#REF!</definedName>
    <definedName name="_32_17">#REF!</definedName>
    <definedName name="_32_U" localSheetId="2">#REF!</definedName>
    <definedName name="_32_U" localSheetId="1">#REF!</definedName>
    <definedName name="_32_U">#REF!</definedName>
    <definedName name="_32_U_17" localSheetId="2">#REF!</definedName>
    <definedName name="_32_U_17" localSheetId="1">#REF!</definedName>
    <definedName name="_32_U_17">#REF!</definedName>
    <definedName name="_33" localSheetId="2">#REF!</definedName>
    <definedName name="_33" localSheetId="1">#REF!</definedName>
    <definedName name="_33">#REF!</definedName>
    <definedName name="_33_17" localSheetId="2">#REF!</definedName>
    <definedName name="_33_17" localSheetId="1">#REF!</definedName>
    <definedName name="_33_17">#REF!</definedName>
    <definedName name="_33_U" localSheetId="2">#REF!</definedName>
    <definedName name="_33_U" localSheetId="1">#REF!</definedName>
    <definedName name="_33_U">#REF!</definedName>
    <definedName name="_33_U_17" localSheetId="2">#REF!</definedName>
    <definedName name="_33_U_17" localSheetId="1">#REF!</definedName>
    <definedName name="_33_U_17">#REF!</definedName>
    <definedName name="_34" localSheetId="2">#REF!</definedName>
    <definedName name="_34" localSheetId="1">#REF!</definedName>
    <definedName name="_34">#REF!</definedName>
    <definedName name="_34_17" localSheetId="2">#REF!</definedName>
    <definedName name="_34_17" localSheetId="1">#REF!</definedName>
    <definedName name="_34_17">#REF!</definedName>
    <definedName name="_34_U" localSheetId="2">#REF!</definedName>
    <definedName name="_34_U" localSheetId="1">#REF!</definedName>
    <definedName name="_34_U">#REF!</definedName>
    <definedName name="_34_U_17" localSheetId="2">#REF!</definedName>
    <definedName name="_34_U_17" localSheetId="1">#REF!</definedName>
    <definedName name="_34_U_17">#REF!</definedName>
    <definedName name="_35" localSheetId="2">#REF!</definedName>
    <definedName name="_35" localSheetId="1">#REF!</definedName>
    <definedName name="_35">#REF!</definedName>
    <definedName name="_35_17" localSheetId="2">#REF!</definedName>
    <definedName name="_35_17" localSheetId="1">#REF!</definedName>
    <definedName name="_35_17">#REF!</definedName>
    <definedName name="_35_U" localSheetId="2">#REF!</definedName>
    <definedName name="_35_U" localSheetId="1">#REF!</definedName>
    <definedName name="_35_U">#REF!</definedName>
    <definedName name="_35_U_17" localSheetId="2">#REF!</definedName>
    <definedName name="_35_U_17" localSheetId="1">#REF!</definedName>
    <definedName name="_35_U_17">#REF!</definedName>
    <definedName name="_36" localSheetId="2">#REF!</definedName>
    <definedName name="_36" localSheetId="1">#REF!</definedName>
    <definedName name="_36">#REF!</definedName>
    <definedName name="_36_17" localSheetId="2">#REF!</definedName>
    <definedName name="_36_17" localSheetId="1">#REF!</definedName>
    <definedName name="_36_17">#REF!</definedName>
    <definedName name="_36_U" localSheetId="2">#REF!</definedName>
    <definedName name="_36_U" localSheetId="1">#REF!</definedName>
    <definedName name="_36_U">#REF!</definedName>
    <definedName name="_36_U_17" localSheetId="2">#REF!</definedName>
    <definedName name="_36_U_17" localSheetId="1">#REF!</definedName>
    <definedName name="_36_U_17">#REF!</definedName>
    <definedName name="_37" localSheetId="2">#REF!</definedName>
    <definedName name="_37" localSheetId="1">#REF!</definedName>
    <definedName name="_37">#REF!</definedName>
    <definedName name="_37_17" localSheetId="2">#REF!</definedName>
    <definedName name="_37_17" localSheetId="1">#REF!</definedName>
    <definedName name="_37_17">#REF!</definedName>
    <definedName name="_37_U" localSheetId="2">#REF!</definedName>
    <definedName name="_37_U" localSheetId="1">#REF!</definedName>
    <definedName name="_37_U">#REF!</definedName>
    <definedName name="_37_U_17" localSheetId="2">#REF!</definedName>
    <definedName name="_37_U_17" localSheetId="1">#REF!</definedName>
    <definedName name="_37_U_17">#REF!</definedName>
    <definedName name="_38" localSheetId="2">#REF!</definedName>
    <definedName name="_38" localSheetId="1">#REF!</definedName>
    <definedName name="_38">#REF!</definedName>
    <definedName name="_38_17" localSheetId="2">#REF!</definedName>
    <definedName name="_38_17" localSheetId="1">#REF!</definedName>
    <definedName name="_38_17">#REF!</definedName>
    <definedName name="_38_U" localSheetId="2">#REF!</definedName>
    <definedName name="_38_U" localSheetId="1">#REF!</definedName>
    <definedName name="_38_U">#REF!</definedName>
    <definedName name="_38_U_17" localSheetId="2">#REF!</definedName>
    <definedName name="_38_U_17" localSheetId="1">#REF!</definedName>
    <definedName name="_38_U_17">#REF!</definedName>
    <definedName name="_39" localSheetId="2">#REF!</definedName>
    <definedName name="_39" localSheetId="1">#REF!</definedName>
    <definedName name="_39">#REF!</definedName>
    <definedName name="_39_17" localSheetId="2">#REF!</definedName>
    <definedName name="_39_17" localSheetId="1">#REF!</definedName>
    <definedName name="_39_17">#REF!</definedName>
    <definedName name="_39_U" localSheetId="2">#REF!</definedName>
    <definedName name="_39_U" localSheetId="1">#REF!</definedName>
    <definedName name="_39_U">#REF!</definedName>
    <definedName name="_39_U_17" localSheetId="2">#REF!</definedName>
    <definedName name="_39_U_17" localSheetId="1">#REF!</definedName>
    <definedName name="_39_U_17">#REF!</definedName>
    <definedName name="_4" localSheetId="2">#REF!</definedName>
    <definedName name="_4" localSheetId="1">#REF!</definedName>
    <definedName name="_4">#REF!</definedName>
    <definedName name="_4_17" localSheetId="2">#REF!</definedName>
    <definedName name="_4_17" localSheetId="1">#REF!</definedName>
    <definedName name="_4_17">#REF!</definedName>
    <definedName name="_4_U" localSheetId="2">#REF!</definedName>
    <definedName name="_4_U" localSheetId="1">#REF!</definedName>
    <definedName name="_4_U">#REF!</definedName>
    <definedName name="_4_U_17" localSheetId="2">#REF!</definedName>
    <definedName name="_4_U_17" localSheetId="1">#REF!</definedName>
    <definedName name="_4_U_17">#REF!</definedName>
    <definedName name="_40" localSheetId="2">#REF!</definedName>
    <definedName name="_40" localSheetId="1">#REF!</definedName>
    <definedName name="_40">#REF!</definedName>
    <definedName name="_40_17" localSheetId="2">#REF!</definedName>
    <definedName name="_40_17" localSheetId="1">#REF!</definedName>
    <definedName name="_40_17">#REF!</definedName>
    <definedName name="_40_U" localSheetId="2">#REF!</definedName>
    <definedName name="_40_U" localSheetId="1">#REF!</definedName>
    <definedName name="_40_U">#REF!</definedName>
    <definedName name="_40_U_17" localSheetId="2">#REF!</definedName>
    <definedName name="_40_U_17" localSheetId="1">#REF!</definedName>
    <definedName name="_40_U_17">#REF!</definedName>
    <definedName name="_41" localSheetId="2">#REF!</definedName>
    <definedName name="_41" localSheetId="1">#REF!</definedName>
    <definedName name="_41">#REF!</definedName>
    <definedName name="_41_17" localSheetId="2">#REF!</definedName>
    <definedName name="_41_17" localSheetId="1">#REF!</definedName>
    <definedName name="_41_17">#REF!</definedName>
    <definedName name="_41_U" localSheetId="2">#REF!</definedName>
    <definedName name="_41_U" localSheetId="1">#REF!</definedName>
    <definedName name="_41_U">#REF!</definedName>
    <definedName name="_41_U_17" localSheetId="2">#REF!</definedName>
    <definedName name="_41_U_17" localSheetId="1">#REF!</definedName>
    <definedName name="_41_U_17">#REF!</definedName>
    <definedName name="_42" localSheetId="2">#REF!</definedName>
    <definedName name="_42" localSheetId="1">#REF!</definedName>
    <definedName name="_42">#REF!</definedName>
    <definedName name="_42_17" localSheetId="2">#REF!</definedName>
    <definedName name="_42_17" localSheetId="1">#REF!</definedName>
    <definedName name="_42_17">#REF!</definedName>
    <definedName name="_42_U" localSheetId="2">#REF!</definedName>
    <definedName name="_42_U" localSheetId="1">#REF!</definedName>
    <definedName name="_42_U">#REF!</definedName>
    <definedName name="_42_U_17" localSheetId="2">#REF!</definedName>
    <definedName name="_42_U_17" localSheetId="1">#REF!</definedName>
    <definedName name="_42_U_17">#REF!</definedName>
    <definedName name="_43" localSheetId="2">#REF!</definedName>
    <definedName name="_43" localSheetId="1">#REF!</definedName>
    <definedName name="_43">#REF!</definedName>
    <definedName name="_43_17" localSheetId="2">#REF!</definedName>
    <definedName name="_43_17" localSheetId="1">#REF!</definedName>
    <definedName name="_43_17">#REF!</definedName>
    <definedName name="_43_U" localSheetId="2">#REF!</definedName>
    <definedName name="_43_U" localSheetId="1">#REF!</definedName>
    <definedName name="_43_U">#REF!</definedName>
    <definedName name="_43_U_17" localSheetId="2">#REF!</definedName>
    <definedName name="_43_U_17" localSheetId="1">#REF!</definedName>
    <definedName name="_43_U_17">#REF!</definedName>
    <definedName name="_44" localSheetId="2">#REF!</definedName>
    <definedName name="_44" localSheetId="1">#REF!</definedName>
    <definedName name="_44">#REF!</definedName>
    <definedName name="_44_17" localSheetId="2">#REF!</definedName>
    <definedName name="_44_17" localSheetId="1">#REF!</definedName>
    <definedName name="_44_17">#REF!</definedName>
    <definedName name="_44_U" localSheetId="2">#REF!</definedName>
    <definedName name="_44_U" localSheetId="1">#REF!</definedName>
    <definedName name="_44_U">#REF!</definedName>
    <definedName name="_44_U_17" localSheetId="2">#REF!</definedName>
    <definedName name="_44_U_17" localSheetId="1">#REF!</definedName>
    <definedName name="_44_U_17">#REF!</definedName>
    <definedName name="_45" localSheetId="2">#REF!</definedName>
    <definedName name="_45" localSheetId="1">#REF!</definedName>
    <definedName name="_45">#REF!</definedName>
    <definedName name="_45_17" localSheetId="2">#REF!</definedName>
    <definedName name="_45_17" localSheetId="1">#REF!</definedName>
    <definedName name="_45_17">#REF!</definedName>
    <definedName name="_45_U" localSheetId="2">#REF!</definedName>
    <definedName name="_45_U" localSheetId="1">#REF!</definedName>
    <definedName name="_45_U">#REF!</definedName>
    <definedName name="_45_U_17" localSheetId="2">#REF!</definedName>
    <definedName name="_45_U_17" localSheetId="1">#REF!</definedName>
    <definedName name="_45_U_17">#REF!</definedName>
    <definedName name="_46" localSheetId="2">#REF!</definedName>
    <definedName name="_46" localSheetId="1">#REF!</definedName>
    <definedName name="_46">#REF!</definedName>
    <definedName name="_46_17" localSheetId="2">#REF!</definedName>
    <definedName name="_46_17" localSheetId="1">#REF!</definedName>
    <definedName name="_46_17">#REF!</definedName>
    <definedName name="_46_U" localSheetId="2">#REF!</definedName>
    <definedName name="_46_U" localSheetId="1">#REF!</definedName>
    <definedName name="_46_U">#REF!</definedName>
    <definedName name="_46_U_17" localSheetId="2">#REF!</definedName>
    <definedName name="_46_U_17" localSheetId="1">#REF!</definedName>
    <definedName name="_46_U_17">#REF!</definedName>
    <definedName name="_47" localSheetId="2">#REF!</definedName>
    <definedName name="_47" localSheetId="1">#REF!</definedName>
    <definedName name="_47">#REF!</definedName>
    <definedName name="_47_17" localSheetId="2">#REF!</definedName>
    <definedName name="_47_17" localSheetId="1">#REF!</definedName>
    <definedName name="_47_17">#REF!</definedName>
    <definedName name="_47_U" localSheetId="2">#REF!</definedName>
    <definedName name="_47_U" localSheetId="1">#REF!</definedName>
    <definedName name="_47_U">#REF!</definedName>
    <definedName name="_47_U_17" localSheetId="2">#REF!</definedName>
    <definedName name="_47_U_17" localSheetId="1">#REF!</definedName>
    <definedName name="_47_U_17">#REF!</definedName>
    <definedName name="_48" localSheetId="2">#REF!</definedName>
    <definedName name="_48" localSheetId="1">#REF!</definedName>
    <definedName name="_48">#REF!</definedName>
    <definedName name="_48_17" localSheetId="2">#REF!</definedName>
    <definedName name="_48_17" localSheetId="1">#REF!</definedName>
    <definedName name="_48_17">#REF!</definedName>
    <definedName name="_48_U" localSheetId="2">#REF!</definedName>
    <definedName name="_48_U" localSheetId="1">#REF!</definedName>
    <definedName name="_48_U">#REF!</definedName>
    <definedName name="_48_U_17" localSheetId="2">#REF!</definedName>
    <definedName name="_48_U_17" localSheetId="1">#REF!</definedName>
    <definedName name="_48_U_17">#REF!</definedName>
    <definedName name="_49" localSheetId="2">#REF!</definedName>
    <definedName name="_49" localSheetId="1">#REF!</definedName>
    <definedName name="_49">#REF!</definedName>
    <definedName name="_49_17" localSheetId="2">#REF!</definedName>
    <definedName name="_49_17" localSheetId="1">#REF!</definedName>
    <definedName name="_49_17">#REF!</definedName>
    <definedName name="_49_U" localSheetId="2">#REF!</definedName>
    <definedName name="_49_U" localSheetId="1">#REF!</definedName>
    <definedName name="_49_U">#REF!</definedName>
    <definedName name="_49_U_17" localSheetId="2">#REF!</definedName>
    <definedName name="_49_U_17" localSheetId="1">#REF!</definedName>
    <definedName name="_49_U_17">#REF!</definedName>
    <definedName name="_5" localSheetId="2">#REF!</definedName>
    <definedName name="_5" localSheetId="1">#REF!</definedName>
    <definedName name="_5">#REF!</definedName>
    <definedName name="_5_17" localSheetId="2">#REF!</definedName>
    <definedName name="_5_17" localSheetId="1">#REF!</definedName>
    <definedName name="_5_17">#REF!</definedName>
    <definedName name="_5_U" localSheetId="2">#REF!</definedName>
    <definedName name="_5_U" localSheetId="1">#REF!</definedName>
    <definedName name="_5_U">#REF!</definedName>
    <definedName name="_5_U_17" localSheetId="2">#REF!</definedName>
    <definedName name="_5_U_17" localSheetId="1">#REF!</definedName>
    <definedName name="_5_U_17">#REF!</definedName>
    <definedName name="_50" localSheetId="2">#REF!</definedName>
    <definedName name="_50" localSheetId="1">#REF!</definedName>
    <definedName name="_50">#REF!</definedName>
    <definedName name="_50_17" localSheetId="2">#REF!</definedName>
    <definedName name="_50_17" localSheetId="1">#REF!</definedName>
    <definedName name="_50_17">#REF!</definedName>
    <definedName name="_50_U" localSheetId="2">#REF!</definedName>
    <definedName name="_50_U" localSheetId="1">#REF!</definedName>
    <definedName name="_50_U">#REF!</definedName>
    <definedName name="_50_U_17" localSheetId="2">#REF!</definedName>
    <definedName name="_50_U_17" localSheetId="1">#REF!</definedName>
    <definedName name="_50_U_17">#REF!</definedName>
    <definedName name="_51" localSheetId="2">#REF!</definedName>
    <definedName name="_51" localSheetId="1">#REF!</definedName>
    <definedName name="_51">#REF!</definedName>
    <definedName name="_51_17" localSheetId="2">#REF!</definedName>
    <definedName name="_51_17" localSheetId="1">#REF!</definedName>
    <definedName name="_51_17">#REF!</definedName>
    <definedName name="_51_U" localSheetId="2">#REF!</definedName>
    <definedName name="_51_U" localSheetId="1">#REF!</definedName>
    <definedName name="_51_U">#REF!</definedName>
    <definedName name="_51_U_17" localSheetId="2">#REF!</definedName>
    <definedName name="_51_U_17" localSheetId="1">#REF!</definedName>
    <definedName name="_51_U_17">#REF!</definedName>
    <definedName name="_52" localSheetId="2">#REF!</definedName>
    <definedName name="_52" localSheetId="1">#REF!</definedName>
    <definedName name="_52">#REF!</definedName>
    <definedName name="_52_17" localSheetId="2">#REF!</definedName>
    <definedName name="_52_17" localSheetId="1">#REF!</definedName>
    <definedName name="_52_17">#REF!</definedName>
    <definedName name="_52_U" localSheetId="2">#REF!</definedName>
    <definedName name="_52_U" localSheetId="1">#REF!</definedName>
    <definedName name="_52_U">#REF!</definedName>
    <definedName name="_52_U_17" localSheetId="2">#REF!</definedName>
    <definedName name="_52_U_17" localSheetId="1">#REF!</definedName>
    <definedName name="_52_U_17">#REF!</definedName>
    <definedName name="_53" localSheetId="2">#REF!</definedName>
    <definedName name="_53" localSheetId="1">#REF!</definedName>
    <definedName name="_53">#REF!</definedName>
    <definedName name="_53_17" localSheetId="2">#REF!</definedName>
    <definedName name="_53_17" localSheetId="1">#REF!</definedName>
    <definedName name="_53_17">#REF!</definedName>
    <definedName name="_53_U" localSheetId="2">#REF!</definedName>
    <definedName name="_53_U" localSheetId="1">#REF!</definedName>
    <definedName name="_53_U">#REF!</definedName>
    <definedName name="_53_U_17" localSheetId="2">#REF!</definedName>
    <definedName name="_53_U_17" localSheetId="1">#REF!</definedName>
    <definedName name="_53_U_17">#REF!</definedName>
    <definedName name="_54" localSheetId="2">#REF!</definedName>
    <definedName name="_54" localSheetId="1">#REF!</definedName>
    <definedName name="_54">#REF!</definedName>
    <definedName name="_54_17" localSheetId="2">#REF!</definedName>
    <definedName name="_54_17" localSheetId="1">#REF!</definedName>
    <definedName name="_54_17">#REF!</definedName>
    <definedName name="_54_U" localSheetId="2">#REF!</definedName>
    <definedName name="_54_U" localSheetId="1">#REF!</definedName>
    <definedName name="_54_U">#REF!</definedName>
    <definedName name="_54_U_17" localSheetId="2">#REF!</definedName>
    <definedName name="_54_U_17" localSheetId="1">#REF!</definedName>
    <definedName name="_54_U_17">#REF!</definedName>
    <definedName name="_55" localSheetId="2">#REF!</definedName>
    <definedName name="_55" localSheetId="1">#REF!</definedName>
    <definedName name="_55">#REF!</definedName>
    <definedName name="_55_17" localSheetId="2">#REF!</definedName>
    <definedName name="_55_17" localSheetId="1">#REF!</definedName>
    <definedName name="_55_17">#REF!</definedName>
    <definedName name="_55_U" localSheetId="2">#REF!</definedName>
    <definedName name="_55_U" localSheetId="1">#REF!</definedName>
    <definedName name="_55_U">#REF!</definedName>
    <definedName name="_55_U_17" localSheetId="2">#REF!</definedName>
    <definedName name="_55_U_17" localSheetId="1">#REF!</definedName>
    <definedName name="_55_U_17">#REF!</definedName>
    <definedName name="_56" localSheetId="2">#REF!</definedName>
    <definedName name="_56" localSheetId="1">#REF!</definedName>
    <definedName name="_56">#REF!</definedName>
    <definedName name="_56_17" localSheetId="2">#REF!</definedName>
    <definedName name="_56_17" localSheetId="1">#REF!</definedName>
    <definedName name="_56_17">#REF!</definedName>
    <definedName name="_56_U" localSheetId="2">#REF!</definedName>
    <definedName name="_56_U" localSheetId="1">#REF!</definedName>
    <definedName name="_56_U">#REF!</definedName>
    <definedName name="_56_U_17" localSheetId="2">#REF!</definedName>
    <definedName name="_56_U_17" localSheetId="1">#REF!</definedName>
    <definedName name="_56_U_17">#REF!</definedName>
    <definedName name="_57" localSheetId="2">#REF!</definedName>
    <definedName name="_57" localSheetId="1">#REF!</definedName>
    <definedName name="_57">#REF!</definedName>
    <definedName name="_57_17" localSheetId="2">#REF!</definedName>
    <definedName name="_57_17" localSheetId="1">#REF!</definedName>
    <definedName name="_57_17">#REF!</definedName>
    <definedName name="_57_U" localSheetId="2">#REF!</definedName>
    <definedName name="_57_U" localSheetId="1">#REF!</definedName>
    <definedName name="_57_U">#REF!</definedName>
    <definedName name="_57_U_17" localSheetId="2">#REF!</definedName>
    <definedName name="_57_U_17" localSheetId="1">#REF!</definedName>
    <definedName name="_57_U_17">#REF!</definedName>
    <definedName name="_58" localSheetId="2">#REF!</definedName>
    <definedName name="_58" localSheetId="1">#REF!</definedName>
    <definedName name="_58">#REF!</definedName>
    <definedName name="_58_17" localSheetId="2">#REF!</definedName>
    <definedName name="_58_17" localSheetId="1">#REF!</definedName>
    <definedName name="_58_17">#REF!</definedName>
    <definedName name="_58_U" localSheetId="2">#REF!</definedName>
    <definedName name="_58_U" localSheetId="1">#REF!</definedName>
    <definedName name="_58_U">#REF!</definedName>
    <definedName name="_58_U_17" localSheetId="2">#REF!</definedName>
    <definedName name="_58_U_17" localSheetId="1">#REF!</definedName>
    <definedName name="_58_U_17">#REF!</definedName>
    <definedName name="_59" localSheetId="2">#REF!</definedName>
    <definedName name="_59" localSheetId="1">#REF!</definedName>
    <definedName name="_59">#REF!</definedName>
    <definedName name="_59_17" localSheetId="2">#REF!</definedName>
    <definedName name="_59_17" localSheetId="1">#REF!</definedName>
    <definedName name="_59_17">#REF!</definedName>
    <definedName name="_59_U" localSheetId="2">#REF!</definedName>
    <definedName name="_59_U" localSheetId="1">#REF!</definedName>
    <definedName name="_59_U">#REF!</definedName>
    <definedName name="_59_U_17" localSheetId="2">#REF!</definedName>
    <definedName name="_59_U_17" localSheetId="1">#REF!</definedName>
    <definedName name="_59_U_17">#REF!</definedName>
    <definedName name="_6" localSheetId="2">#REF!</definedName>
    <definedName name="_6" localSheetId="1">#REF!</definedName>
    <definedName name="_6">#REF!</definedName>
    <definedName name="_6_17" localSheetId="2">#REF!</definedName>
    <definedName name="_6_17" localSheetId="1">#REF!</definedName>
    <definedName name="_6_17">#REF!</definedName>
    <definedName name="_6_U" localSheetId="2">#REF!</definedName>
    <definedName name="_6_U" localSheetId="1">#REF!</definedName>
    <definedName name="_6_U">#REF!</definedName>
    <definedName name="_6_U_17" localSheetId="2">#REF!</definedName>
    <definedName name="_6_U_17" localSheetId="1">#REF!</definedName>
    <definedName name="_6_U_17">#REF!</definedName>
    <definedName name="_60" localSheetId="2">#REF!</definedName>
    <definedName name="_60" localSheetId="1">#REF!</definedName>
    <definedName name="_60">#REF!</definedName>
    <definedName name="_60_17" localSheetId="2">#REF!</definedName>
    <definedName name="_60_17" localSheetId="1">#REF!</definedName>
    <definedName name="_60_17">#REF!</definedName>
    <definedName name="_60_U" localSheetId="2">#REF!</definedName>
    <definedName name="_60_U" localSheetId="1">#REF!</definedName>
    <definedName name="_60_U">#REF!</definedName>
    <definedName name="_60_U_17" localSheetId="2">#REF!</definedName>
    <definedName name="_60_U_17" localSheetId="1">#REF!</definedName>
    <definedName name="_60_U_17">#REF!</definedName>
    <definedName name="_61" localSheetId="2">#REF!</definedName>
    <definedName name="_61" localSheetId="1">#REF!</definedName>
    <definedName name="_61">#REF!</definedName>
    <definedName name="_61_17" localSheetId="2">#REF!</definedName>
    <definedName name="_61_17" localSheetId="1">#REF!</definedName>
    <definedName name="_61_17">#REF!</definedName>
    <definedName name="_61_U" localSheetId="2">#REF!</definedName>
    <definedName name="_61_U" localSheetId="1">#REF!</definedName>
    <definedName name="_61_U">#REF!</definedName>
    <definedName name="_61_U_17" localSheetId="2">#REF!</definedName>
    <definedName name="_61_U_17" localSheetId="1">#REF!</definedName>
    <definedName name="_61_U_17">#REF!</definedName>
    <definedName name="_62" localSheetId="2">#REF!</definedName>
    <definedName name="_62" localSheetId="1">#REF!</definedName>
    <definedName name="_62">#REF!</definedName>
    <definedName name="_62_17" localSheetId="2">#REF!</definedName>
    <definedName name="_62_17" localSheetId="1">#REF!</definedName>
    <definedName name="_62_17">#REF!</definedName>
    <definedName name="_62_U" localSheetId="2">#REF!</definedName>
    <definedName name="_62_U" localSheetId="1">#REF!</definedName>
    <definedName name="_62_U">#REF!</definedName>
    <definedName name="_62_U_17" localSheetId="2">#REF!</definedName>
    <definedName name="_62_U_17" localSheetId="1">#REF!</definedName>
    <definedName name="_62_U_17">#REF!</definedName>
    <definedName name="_63" localSheetId="2">#REF!</definedName>
    <definedName name="_63" localSheetId="1">#REF!</definedName>
    <definedName name="_63">#REF!</definedName>
    <definedName name="_63_17" localSheetId="2">#REF!</definedName>
    <definedName name="_63_17" localSheetId="1">#REF!</definedName>
    <definedName name="_63_17">#REF!</definedName>
    <definedName name="_63_U" localSheetId="2">#REF!</definedName>
    <definedName name="_63_U" localSheetId="1">#REF!</definedName>
    <definedName name="_63_U">#REF!</definedName>
    <definedName name="_63_U_17" localSheetId="2">#REF!</definedName>
    <definedName name="_63_U_17" localSheetId="1">#REF!</definedName>
    <definedName name="_63_U_17">#REF!</definedName>
    <definedName name="_64" localSheetId="2">#REF!</definedName>
    <definedName name="_64" localSheetId="1">#REF!</definedName>
    <definedName name="_64">#REF!</definedName>
    <definedName name="_64_17" localSheetId="2">#REF!</definedName>
    <definedName name="_64_17" localSheetId="1">#REF!</definedName>
    <definedName name="_64_17">#REF!</definedName>
    <definedName name="_64_U" localSheetId="2">#REF!</definedName>
    <definedName name="_64_U" localSheetId="1">#REF!</definedName>
    <definedName name="_64_U">#REF!</definedName>
    <definedName name="_64_U_17" localSheetId="2">#REF!</definedName>
    <definedName name="_64_U_17" localSheetId="1">#REF!</definedName>
    <definedName name="_64_U_17">#REF!</definedName>
    <definedName name="_7" localSheetId="2">#REF!</definedName>
    <definedName name="_7" localSheetId="1">#REF!</definedName>
    <definedName name="_7">#REF!</definedName>
    <definedName name="_7_17" localSheetId="2">#REF!</definedName>
    <definedName name="_7_17" localSheetId="1">#REF!</definedName>
    <definedName name="_7_17">#REF!</definedName>
    <definedName name="_7_U" localSheetId="2">#REF!</definedName>
    <definedName name="_7_U" localSheetId="1">#REF!</definedName>
    <definedName name="_7_U">#REF!</definedName>
    <definedName name="_7_U_17" localSheetId="2">#REF!</definedName>
    <definedName name="_7_U_17" localSheetId="1">#REF!</definedName>
    <definedName name="_7_U_17">#REF!</definedName>
    <definedName name="_8" localSheetId="2">#REF!</definedName>
    <definedName name="_8" localSheetId="1">#REF!</definedName>
    <definedName name="_8">#REF!</definedName>
    <definedName name="_8_17" localSheetId="2">#REF!</definedName>
    <definedName name="_8_17" localSheetId="1">#REF!</definedName>
    <definedName name="_8_17">#REF!</definedName>
    <definedName name="_8_U" localSheetId="2">#REF!</definedName>
    <definedName name="_8_U" localSheetId="1">#REF!</definedName>
    <definedName name="_8_U">#REF!</definedName>
    <definedName name="_8_U_17" localSheetId="2">#REF!</definedName>
    <definedName name="_8_U_17" localSheetId="1">#REF!</definedName>
    <definedName name="_8_U_17">#REF!</definedName>
    <definedName name="_9" localSheetId="2">#REF!</definedName>
    <definedName name="_9" localSheetId="1">#REF!</definedName>
    <definedName name="_9">#REF!</definedName>
    <definedName name="_9_17" localSheetId="2">#REF!</definedName>
    <definedName name="_9_17" localSheetId="1">#REF!</definedName>
    <definedName name="_9_17">#REF!</definedName>
    <definedName name="_9_U" localSheetId="2">#REF!</definedName>
    <definedName name="_9_U" localSheetId="1">#REF!</definedName>
    <definedName name="_9_U">#REF!</definedName>
    <definedName name="_9_U_17" localSheetId="2">#REF!</definedName>
    <definedName name="_9_U_17" localSheetId="1">#REF!</definedName>
    <definedName name="_9_U_17">#REF!</definedName>
    <definedName name="_bod1" localSheetId="2">#REF!</definedName>
    <definedName name="_bod1" localSheetId="1">#REF!</definedName>
    <definedName name="_bod1">#REF!</definedName>
    <definedName name="_ko1" localSheetId="2">'[1]01'!#REF!</definedName>
    <definedName name="_ko1" localSheetId="1">'[1]01'!#REF!</definedName>
    <definedName name="_ko1">'[1]01'!#REF!</definedName>
    <definedName name="_ko15" localSheetId="2">'[1]15'!#REF!</definedName>
    <definedName name="_ko15" localSheetId="1">'[1]15'!#REF!</definedName>
    <definedName name="_ko15">'[1]15'!#REF!</definedName>
    <definedName name="_ko16" localSheetId="2">'[1]16'!#REF!</definedName>
    <definedName name="_ko16" localSheetId="1">'[1]16'!#REF!</definedName>
    <definedName name="_ko16">'[1]16'!#REF!</definedName>
    <definedName name="_ko19" localSheetId="2">'[1]19'!#REF!</definedName>
    <definedName name="_ko19" localSheetId="1">'[1]19'!#REF!</definedName>
    <definedName name="_ko19">'[1]19'!#REF!</definedName>
    <definedName name="_ko2" localSheetId="2">'[1]02'!#REF!</definedName>
    <definedName name="_ko2" localSheetId="1">'[1]02'!#REF!</definedName>
    <definedName name="_ko2">'[1]02'!#REF!</definedName>
    <definedName name="_ko21" localSheetId="2">'[1]21'!#REF!</definedName>
    <definedName name="_ko21" localSheetId="1">'[1]21'!#REF!</definedName>
    <definedName name="_ko21">'[1]21'!#REF!</definedName>
    <definedName name="_ko22" localSheetId="2">'[1]22'!#REF!</definedName>
    <definedName name="_ko22" localSheetId="1">'[1]22'!#REF!</definedName>
    <definedName name="_ko22">'[1]22'!#REF!</definedName>
    <definedName name="_ko23" localSheetId="2">'[1]23'!#REF!</definedName>
    <definedName name="_ko23" localSheetId="1">'[1]23'!#REF!</definedName>
    <definedName name="_ko23">'[1]23'!#REF!</definedName>
    <definedName name="_ko24" localSheetId="2">'[1]24'!#REF!</definedName>
    <definedName name="_ko24" localSheetId="1">'[1]24'!#REF!</definedName>
    <definedName name="_ko24">'[1]24'!#REF!</definedName>
    <definedName name="_ko26" localSheetId="2">'[1]26'!#REF!</definedName>
    <definedName name="_ko26" localSheetId="1">'[1]26'!#REF!</definedName>
    <definedName name="_ko26">'[1]26'!#REF!</definedName>
    <definedName name="_ko3" localSheetId="2">'[1]03'!#REF!</definedName>
    <definedName name="_ko3" localSheetId="1">'[1]03'!#REF!</definedName>
    <definedName name="_ko3">'[1]03'!#REF!</definedName>
    <definedName name="_ko35" localSheetId="2">'[1]35'!#REF!</definedName>
    <definedName name="_ko35" localSheetId="1">'[1]35'!#REF!</definedName>
    <definedName name="_ko35">'[1]35'!#REF!</definedName>
    <definedName name="_ko39" localSheetId="2">'[1]39'!#REF!</definedName>
    <definedName name="_ko39" localSheetId="1">'[1]39'!#REF!</definedName>
    <definedName name="_ko39">'[1]39'!#REF!</definedName>
    <definedName name="_ko40" localSheetId="2">'[1]40'!#REF!</definedName>
    <definedName name="_ko40" localSheetId="1">'[1]40'!#REF!</definedName>
    <definedName name="_ko40">'[1]40'!#REF!</definedName>
    <definedName name="_ko6" localSheetId="2">#REF!</definedName>
    <definedName name="_ko6" localSheetId="1">#REF!</definedName>
    <definedName name="_ko6">#REF!</definedName>
    <definedName name="_ko7" localSheetId="2">'[1]07'!#REF!</definedName>
    <definedName name="_ko7" localSheetId="1">'[1]07'!#REF!</definedName>
    <definedName name="_ko7">'[1]07'!#REF!</definedName>
    <definedName name="_Order1" hidden="1">255</definedName>
    <definedName name="_RR131" localSheetId="2">#REF!</definedName>
    <definedName name="_RR131" localSheetId="1">#REF!</definedName>
    <definedName name="_RR131">#REF!</definedName>
    <definedName name="a" localSheetId="2">#REF!</definedName>
    <definedName name="a" localSheetId="1">#REF!</definedName>
    <definedName name="a">#REF!</definedName>
    <definedName name="aaa" localSheetId="2">#REF!</definedName>
    <definedName name="aaa" localSheetId="1">#REF!</definedName>
    <definedName name="aaa">#REF!</definedName>
    <definedName name="aaaa" localSheetId="2">#REF!</definedName>
    <definedName name="aaaa" localSheetId="1">#REF!</definedName>
    <definedName name="aaaa">#REF!</definedName>
    <definedName name="aaaaaaaaaaa" localSheetId="2">#REF!</definedName>
    <definedName name="aaaaaaaaaaa" localSheetId="1">#REF!</definedName>
    <definedName name="aaaaaaaaaaa">#REF!</definedName>
    <definedName name="ANEX_I" localSheetId="2">#REF!</definedName>
    <definedName name="ANEX_I" localSheetId="1">#REF!</definedName>
    <definedName name="ANEX_I">#REF!</definedName>
    <definedName name="ANEX_II" localSheetId="2">#REF!</definedName>
    <definedName name="ANEX_II" localSheetId="1">#REF!</definedName>
    <definedName name="ANEX_II">#REF!</definedName>
    <definedName name="Arm_beton" localSheetId="2">#REF!</definedName>
    <definedName name="Arm_beton" localSheetId="1">#REF!</definedName>
    <definedName name="Arm_beton">#REF!</definedName>
    <definedName name="Armiracki" localSheetId="2">#REF!</definedName>
    <definedName name="Armiracki" localSheetId="1">#REF!</definedName>
    <definedName name="Armiracki">#REF!</definedName>
    <definedName name="ASDF" localSheetId="2">#REF!</definedName>
    <definedName name="ASDF" localSheetId="1">#REF!</definedName>
    <definedName name="ASDF">#REF!</definedName>
    <definedName name="ASDFASDF" localSheetId="2">#REF!</definedName>
    <definedName name="ASDFASDF" localSheetId="1">#REF!</definedName>
    <definedName name="ASDFASDF">#REF!</definedName>
    <definedName name="AUTOR" localSheetId="2">#REF!</definedName>
    <definedName name="AUTOR" localSheetId="1">#REF!</definedName>
    <definedName name="AUTOR">#REF!</definedName>
    <definedName name="AVANS_ISPL" localSheetId="2">#REF!</definedName>
    <definedName name="AVANS_ISPL" localSheetId="1">#REF!</definedName>
    <definedName name="AVANS_ISPL">#REF!</definedName>
    <definedName name="Betonski" localSheetId="2">#REF!</definedName>
    <definedName name="Betonski" localSheetId="1">#REF!</definedName>
    <definedName name="Betonski">#REF!</definedName>
    <definedName name="BOD" localSheetId="2">#REF!</definedName>
    <definedName name="BOD" localSheetId="1">#REF!</definedName>
    <definedName name="BOD">#REF!</definedName>
    <definedName name="BODIC" localSheetId="2">#REF!</definedName>
    <definedName name="BODIC" localSheetId="1">#REF!</definedName>
    <definedName name="BODIC">#REF!</definedName>
    <definedName name="BORDURA" localSheetId="2">#REF!</definedName>
    <definedName name="BORDURA" localSheetId="1">#REF!</definedName>
    <definedName name="BORDURA">#REF!</definedName>
    <definedName name="BORDURA_1" localSheetId="2">#REF!</definedName>
    <definedName name="BORDURA_1" localSheetId="1">#REF!</definedName>
    <definedName name="BORDURA_1">#REF!</definedName>
    <definedName name="BORDURA_17" localSheetId="2">#REF!</definedName>
    <definedName name="BORDURA_17" localSheetId="1">#REF!</definedName>
    <definedName name="BORDURA_17">#REF!</definedName>
    <definedName name="BR_STR_1" localSheetId="2">#REF!</definedName>
    <definedName name="BR_STR_1" localSheetId="1">#REF!</definedName>
    <definedName name="BR_STR_1">#REF!</definedName>
    <definedName name="BR_STR_2" localSheetId="2">#REF!</definedName>
    <definedName name="BR_STR_2" localSheetId="1">#REF!</definedName>
    <definedName name="BR_STR_2">#REF!</definedName>
    <definedName name="BROJ_KUCA" localSheetId="2">#REF!</definedName>
    <definedName name="BROJ_KUCA" localSheetId="1">#REF!</definedName>
    <definedName name="BROJ_KUCA">#REF!</definedName>
    <definedName name="BROJ_LISTOVA" localSheetId="2">#REF!</definedName>
    <definedName name="BROJ_LISTOVA" localSheetId="1">#REF!</definedName>
    <definedName name="BROJ_LISTOVA">#REF!</definedName>
    <definedName name="BROJ_SIT" localSheetId="2">#REF!</definedName>
    <definedName name="BROJ_SIT" localSheetId="1">#REF!</definedName>
    <definedName name="BROJ_SIT">#REF!</definedName>
    <definedName name="COPY_8" localSheetId="2">#REF!</definedName>
    <definedName name="COPY_8" localSheetId="1">#REF!</definedName>
    <definedName name="COPY_8">#REF!</definedName>
    <definedName name="COPY_8_17" localSheetId="2">#REF!</definedName>
    <definedName name="COPY_8_17" localSheetId="1">#REF!</definedName>
    <definedName name="COPY_8_17">#REF!</definedName>
    <definedName name="DAT_SIT" localSheetId="2">#REF!</definedName>
    <definedName name="DAT_SIT" localSheetId="1">#REF!</definedName>
    <definedName name="DAT_SIT">#REF!</definedName>
    <definedName name="DATOTEKA" localSheetId="2">#REF!</definedName>
    <definedName name="DATOTEKA" localSheetId="1">#REF!</definedName>
    <definedName name="DATOTEKA">#REF!</definedName>
    <definedName name="DATUM_DANAS" localSheetId="2">#REF!</definedName>
    <definedName name="DATUM_DANAS" localSheetId="1">#REF!</definedName>
    <definedName name="DATUM_DANAS">#REF!</definedName>
    <definedName name="DIREKTOR" localSheetId="2">#REF!</definedName>
    <definedName name="DIREKTOR" localSheetId="1">#REF!</definedName>
    <definedName name="DIREKTOR">#REF!</definedName>
    <definedName name="DODAVANJE" localSheetId="2">#REF!</definedName>
    <definedName name="DODAVANJE" localSheetId="1">#REF!</definedName>
    <definedName name="DODAVANJE">#REF!</definedName>
    <definedName name="DODAVANJE_17" localSheetId="2">#REF!</definedName>
    <definedName name="DODAVANJE_17" localSheetId="1">#REF!</definedName>
    <definedName name="DODAVANJE_17">#REF!</definedName>
    <definedName name="DOP_UGOV" localSheetId="2">#REF!</definedName>
    <definedName name="DOP_UGOV" localSheetId="1">#REF!</definedName>
    <definedName name="DOP_UGOV">#REF!</definedName>
    <definedName name="DOPUNSKI_UGOVOR" localSheetId="2">#REF!</definedName>
    <definedName name="DOPUNSKI_UGOVOR" localSheetId="1">#REF!</definedName>
    <definedName name="DOPUNSKI_UGOVOR">#REF!</definedName>
    <definedName name="DOPUNSKI_UGOVOR_17" localSheetId="2">#REF!</definedName>
    <definedName name="DOPUNSKI_UGOVOR_17" localSheetId="1">#REF!</definedName>
    <definedName name="DOPUNSKI_UGOVOR_17">#REF!</definedName>
    <definedName name="dtce" localSheetId="2">#REF!</definedName>
    <definedName name="dtce" localSheetId="1">#REF!</definedName>
    <definedName name="dtce">#REF!</definedName>
    <definedName name="dwqd" localSheetId="2">#REF!</definedName>
    <definedName name="dwqd" localSheetId="1">#REF!</definedName>
    <definedName name="dwqd">#REF!</definedName>
    <definedName name="ESTER" localSheetId="2">#REF!</definedName>
    <definedName name="ESTER" localSheetId="1">#REF!</definedName>
    <definedName name="ESTER">#REF!</definedName>
    <definedName name="Excel_BuiltIn_Criteria" localSheetId="2">#REF!</definedName>
    <definedName name="Excel_BuiltIn_Criteria" localSheetId="1">#REF!</definedName>
    <definedName name="Excel_BuiltIn_Criteria">#REF!</definedName>
    <definedName name="Excel_BuiltIn_Criteria_1" localSheetId="2">#REF!</definedName>
    <definedName name="Excel_BuiltIn_Criteria_1" localSheetId="1">#REF!</definedName>
    <definedName name="Excel_BuiltIn_Criteria_1">#REF!</definedName>
    <definedName name="Excel_BuiltIn_Extract" localSheetId="2">#REF!</definedName>
    <definedName name="Excel_BuiltIn_Extract" localSheetId="1">#REF!</definedName>
    <definedName name="Excel_BuiltIn_Extract">#REF!</definedName>
    <definedName name="Excel_BuiltIn_Extract_1" localSheetId="2">#REF!</definedName>
    <definedName name="Excel_BuiltIn_Extract_1" localSheetId="1">#REF!</definedName>
    <definedName name="Excel_BuiltIn_Extract_1">#REF!</definedName>
    <definedName name="Excel_BuiltIn_Print_Area_1" localSheetId="2">#REF!</definedName>
    <definedName name="Excel_BuiltIn_Print_Area_1" localSheetId="1">#REF!</definedName>
    <definedName name="Excel_BuiltIn_Print_Area_1">#REF!</definedName>
    <definedName name="Excel_BuiltIn_Print_Area_1___1" localSheetId="2">#REF!</definedName>
    <definedName name="Excel_BuiltIn_Print_Area_1___1" localSheetId="1">#REF!</definedName>
    <definedName name="Excel_BuiltIn_Print_Area_1___1">#REF!</definedName>
    <definedName name="Excel_BuiltIn_Print_Area_9">"$"</definedName>
    <definedName name="Excel_BuiltIn_Print_Titles_1" localSheetId="2">#REF!</definedName>
    <definedName name="Excel_BuiltIn_Print_Titles_1" localSheetId="1">#REF!</definedName>
    <definedName name="Excel_BuiltIn_Print_Titles_1">#REF!</definedName>
    <definedName name="Excel_BuiltIn_Print_Titles_1___1" localSheetId="2">#REF!</definedName>
    <definedName name="Excel_BuiltIn_Print_Titles_1___1" localSheetId="1">#REF!</definedName>
    <definedName name="Excel_BuiltIn_Print_Titles_1___1">#REF!</definedName>
    <definedName name="Excel_BuiltIn_Print_Titles_2" localSheetId="2">#REF!</definedName>
    <definedName name="Excel_BuiltIn_Print_Titles_2" localSheetId="1">#REF!</definedName>
    <definedName name="Excel_BuiltIn_Print_Titles_2">#REF!</definedName>
    <definedName name="Excel_BuiltIn_Print_Titles_3" localSheetId="2">#REF!</definedName>
    <definedName name="Excel_BuiltIn_Print_Titles_3" localSheetId="1">#REF!</definedName>
    <definedName name="Excel_BuiltIn_Print_Titles_3">#REF!</definedName>
    <definedName name="Excel_BuiltIn_Print_Titles_4" localSheetId="2">#REF!</definedName>
    <definedName name="Excel_BuiltIn_Print_Titles_4" localSheetId="1">#REF!</definedName>
    <definedName name="Excel_BuiltIn_Print_Titles_4">#REF!</definedName>
    <definedName name="Excel_BuiltIn_Print_Titles_5" localSheetId="2">#REF!</definedName>
    <definedName name="Excel_BuiltIn_Print_Titles_5" localSheetId="1">#REF!</definedName>
    <definedName name="Excel_BuiltIn_Print_Titles_5">#REF!</definedName>
    <definedName name="Excel_BuiltIn_Print_Titles_6" localSheetId="2">#REF!</definedName>
    <definedName name="Excel_BuiltIn_Print_Titles_6" localSheetId="1">#REF!</definedName>
    <definedName name="Excel_BuiltIn_Print_Titles_6">#REF!</definedName>
    <definedName name="Excel_BuiltIn_Print_Titles_6___6" localSheetId="2">#REF!</definedName>
    <definedName name="Excel_BuiltIn_Print_Titles_6___6" localSheetId="1">#REF!</definedName>
    <definedName name="Excel_BuiltIn_Print_Titles_6___6">#REF!</definedName>
    <definedName name="Excel_BuiltIn_Print_Titles_7">"$"</definedName>
    <definedName name="Excel_BuiltIn_Print_Titles_8" localSheetId="2">#REF!</definedName>
    <definedName name="Excel_BuiltIn_Print_Titles_8" localSheetId="1">#REF!</definedName>
    <definedName name="Excel_BuiltIn_Print_Titles_8">#REF!</definedName>
    <definedName name="Excel_BuiltIn_Print_Titles_9">"$"</definedName>
    <definedName name="GLAVNI" localSheetId="2">#REF!</definedName>
    <definedName name="GLAVNI" localSheetId="1">#REF!</definedName>
    <definedName name="GLAVNI">#REF!</definedName>
    <definedName name="GOD_POC" localSheetId="2">#REF!</definedName>
    <definedName name="GOD_POC" localSheetId="1">#REF!</definedName>
    <definedName name="GOD_POC">#REF!</definedName>
    <definedName name="GOD_SIT" localSheetId="2">#REF!</definedName>
    <definedName name="GOD_SIT" localSheetId="1">#REF!</definedName>
    <definedName name="GOD_SIT">#REF!</definedName>
    <definedName name="h" localSheetId="2">#REF!</definedName>
    <definedName name="h" localSheetId="1">#REF!</definedName>
    <definedName name="h">#REF!</definedName>
    <definedName name="I" localSheetId="2">#REF!</definedName>
    <definedName name="I" localSheetId="1">#REF!</definedName>
    <definedName name="I">#REF!</definedName>
    <definedName name="II" localSheetId="2">#REF!</definedName>
    <definedName name="II" localSheetId="1">#REF!</definedName>
    <definedName name="II">#REF!</definedName>
    <definedName name="III" localSheetId="2">#REF!</definedName>
    <definedName name="III" localSheetId="1">#REF!</definedName>
    <definedName name="III">#REF!</definedName>
    <definedName name="IME_DAT" localSheetId="2">#REF!</definedName>
    <definedName name="IME_DAT" localSheetId="1">#REF!</definedName>
    <definedName name="IME_DAT">#REF!</definedName>
    <definedName name="IME_DAT_17" localSheetId="2">#REF!</definedName>
    <definedName name="IME_DAT_17" localSheetId="1">#REF!</definedName>
    <definedName name="IME_DAT_17">#REF!</definedName>
    <definedName name="INVESTITOR" localSheetId="2">#REF!</definedName>
    <definedName name="INVESTITOR" localSheetId="1">#REF!</definedName>
    <definedName name="INVESTITOR">#REF!</definedName>
    <definedName name="ISPIS" localSheetId="2">#REF!</definedName>
    <definedName name="ISPIS" localSheetId="1">#REF!</definedName>
    <definedName name="ISPIS">#REF!</definedName>
    <definedName name="ISPIS_17" localSheetId="2">#REF!</definedName>
    <definedName name="ISPIS_17" localSheetId="1">#REF!</definedName>
    <definedName name="ISPIS_17">#REF!</definedName>
    <definedName name="ISPIS_18" localSheetId="2">#REF!</definedName>
    <definedName name="ISPIS_18" localSheetId="1">#REF!</definedName>
    <definedName name="ISPIS_18">#REF!</definedName>
    <definedName name="_xlnm.Print_Titles" localSheetId="3">'Amruševa _A_B-građ.zavr.rad.'!$52:$54</definedName>
    <definedName name="_xlnm.Print_Titles" localSheetId="4">'Amruševa _D_stroj.rad.'!$1:$3</definedName>
    <definedName name="_xlnm.Print_Titles" localSheetId="5">'Amruševa _G_elektroinst.'!$41:$43</definedName>
    <definedName name="_xlnm.Print_Titles" localSheetId="6">'Petrinjska_8_A_B-građ.zavr.rad.'!$47:$49</definedName>
    <definedName name="_xlnm.Print_Titles" localSheetId="7">Petrinjska_8_D_stroj.rad.!$1:$3</definedName>
    <definedName name="_xlnm.Print_Titles" localSheetId="8">Petrinjska_8_G_elektroinst.!$39:$41</definedName>
    <definedName name="_xlnm.Print_Titles" localSheetId="1">'rekapitulacija ukupna'!#REF!</definedName>
    <definedName name="IV" localSheetId="2">#REF!</definedName>
    <definedName name="IV" localSheetId="1">#REF!</definedName>
    <definedName name="IV">#REF!</definedName>
    <definedName name="IX" localSheetId="2">#REF!</definedName>
    <definedName name="IX" localSheetId="1">#REF!</definedName>
    <definedName name="IX">#REF!</definedName>
    <definedName name="_xlnm.Extract" localSheetId="2">#REF!</definedName>
    <definedName name="_xlnm.Extract" localSheetId="1">#REF!</definedName>
    <definedName name="_xlnm.Extract">#REF!</definedName>
    <definedName name="Izolateri" localSheetId="2">#REF!</definedName>
    <definedName name="Izolateri" localSheetId="1">#REF!</definedName>
    <definedName name="Izolateri">#REF!</definedName>
    <definedName name="IZVODITELJ" localSheetId="2">#REF!</definedName>
    <definedName name="IZVODITELJ" localSheetId="1">#REF!</definedName>
    <definedName name="IZVODITELJ">#REF!</definedName>
    <definedName name="keramičarski" localSheetId="2">#REF!</definedName>
    <definedName name="keramičarski" localSheetId="1">#REF!</definedName>
    <definedName name="keramičarski">#REF!</definedName>
    <definedName name="kk_1" localSheetId="6">[7]POMOĆNI!$B$76</definedName>
    <definedName name="kk_1" localSheetId="7">[7]POMOĆNI!$B$76</definedName>
    <definedName name="kk_1" localSheetId="8">[7]POMOĆNI!$B$76</definedName>
    <definedName name="kk_1" localSheetId="1">[7]POMOĆNI!$B$76</definedName>
    <definedName name="kk_1">[2]POMOĆNI!$B$76</definedName>
    <definedName name="kk1i" localSheetId="6">[7]POMOĆNI!$B$64</definedName>
    <definedName name="kk1i" localSheetId="7">[7]POMOĆNI!$B$64</definedName>
    <definedName name="kk1i" localSheetId="8">[7]POMOĆNI!$B$64</definedName>
    <definedName name="kk1i" localSheetId="1">[7]POMOĆNI!$B$64</definedName>
    <definedName name="kk1i">[2]POMOĆNI!$B$64</definedName>
    <definedName name="kk1p" localSheetId="6">[7]POMOĆNI!$B$58</definedName>
    <definedName name="kk1p" localSheetId="7">[7]POMOĆNI!$B$58</definedName>
    <definedName name="kk1p" localSheetId="8">[7]POMOĆNI!$B$58</definedName>
    <definedName name="kk1p" localSheetId="1">[7]POMOĆNI!$B$58</definedName>
    <definedName name="kk1p">[2]POMOĆNI!$B$58</definedName>
    <definedName name="kk1v" localSheetId="6">[7]POMOĆNI!$L$57</definedName>
    <definedName name="kk1v" localSheetId="7">[7]POMOĆNI!$L$57</definedName>
    <definedName name="kk1v" localSheetId="8">[7]POMOĆNI!$L$57</definedName>
    <definedName name="kk1v" localSheetId="1">[7]POMOĆNI!$L$57</definedName>
    <definedName name="kk1v">[2]POMOĆNI!$L$57</definedName>
    <definedName name="kk2i" localSheetId="6">[7]POMOĆNI!$B$65</definedName>
    <definedName name="kk2i" localSheetId="7">[7]POMOĆNI!$B$65</definedName>
    <definedName name="kk2i" localSheetId="8">[7]POMOĆNI!$B$65</definedName>
    <definedName name="kk2i" localSheetId="1">[7]POMOĆNI!$B$65</definedName>
    <definedName name="kk2i">[2]POMOĆNI!$B$65</definedName>
    <definedName name="kk2p" localSheetId="6">[7]POMOĆNI!$B$59</definedName>
    <definedName name="kk2p" localSheetId="7">[7]POMOĆNI!$B$59</definedName>
    <definedName name="kk2p" localSheetId="8">[7]POMOĆNI!$B$59</definedName>
    <definedName name="kk2p" localSheetId="1">[7]POMOĆNI!$B$59</definedName>
    <definedName name="kk2p">[2]POMOĆNI!$B$59</definedName>
    <definedName name="kk2v" localSheetId="6">[7]POMOĆNI!$L$58</definedName>
    <definedName name="kk2v" localSheetId="7">[7]POMOĆNI!$L$58</definedName>
    <definedName name="kk2v" localSheetId="8">[7]POMOĆNI!$L$58</definedName>
    <definedName name="kk2v" localSheetId="1">[7]POMOĆNI!$L$58</definedName>
    <definedName name="kk2v">[2]POMOĆNI!$L$58</definedName>
    <definedName name="kk3i" localSheetId="6">[7]POMOĆNI!$B$66</definedName>
    <definedName name="kk3i" localSheetId="7">[7]POMOĆNI!$B$66</definedName>
    <definedName name="kk3i" localSheetId="8">[7]POMOĆNI!$B$66</definedName>
    <definedName name="kk3i" localSheetId="1">[7]POMOĆNI!$B$66</definedName>
    <definedName name="kk3i">[2]POMOĆNI!$B$66</definedName>
    <definedName name="kk3p" localSheetId="6">[7]POMOĆNI!$B$60</definedName>
    <definedName name="kk3p" localSheetId="7">[7]POMOĆNI!$B$60</definedName>
    <definedName name="kk3p" localSheetId="8">[7]POMOĆNI!$B$60</definedName>
    <definedName name="kk3p" localSheetId="1">[7]POMOĆNI!$B$60</definedName>
    <definedName name="kk3p">[2]POMOĆNI!$B$60</definedName>
    <definedName name="kk3v" localSheetId="6">[7]POMOĆNI!$L$59</definedName>
    <definedName name="kk3v" localSheetId="7">[7]POMOĆNI!$L$59</definedName>
    <definedName name="kk3v" localSheetId="8">[7]POMOĆNI!$L$59</definedName>
    <definedName name="kk3v" localSheetId="1">[7]POMOĆNI!$L$59</definedName>
    <definedName name="kk3v">[2]POMOĆNI!$L$59</definedName>
    <definedName name="kk4i" localSheetId="6">[7]POMOĆNI!$B$67</definedName>
    <definedName name="kk4i" localSheetId="7">[7]POMOĆNI!$B$67</definedName>
    <definedName name="kk4i" localSheetId="8">[7]POMOĆNI!$B$67</definedName>
    <definedName name="kk4i" localSheetId="1">[7]POMOĆNI!$B$67</definedName>
    <definedName name="kk4i">[2]POMOĆNI!$B$67</definedName>
    <definedName name="kk4p" localSheetId="6">[7]POMOĆNI!$B$61</definedName>
    <definedName name="kk4p" localSheetId="7">[7]POMOĆNI!$B$61</definedName>
    <definedName name="kk4p" localSheetId="8">[7]POMOĆNI!$B$61</definedName>
    <definedName name="kk4p" localSheetId="1">[7]POMOĆNI!$B$61</definedName>
    <definedName name="kk4p">[2]POMOĆNI!$B$61</definedName>
    <definedName name="kk4v" localSheetId="6">[7]POMOĆNI!$L$60</definedName>
    <definedName name="kk4v" localSheetId="7">[7]POMOĆNI!$L$60</definedName>
    <definedName name="kk4v" localSheetId="8">[7]POMOĆNI!$L$60</definedName>
    <definedName name="kk4v" localSheetId="1">[7]POMOĆNI!$L$60</definedName>
    <definedName name="kk4v">[2]POMOĆNI!$L$60</definedName>
    <definedName name="kk5i" localSheetId="6">[7]POMOĆNI!$B$68</definedName>
    <definedName name="kk5i" localSheetId="7">[7]POMOĆNI!$B$68</definedName>
    <definedName name="kk5i" localSheetId="8">[7]POMOĆNI!$B$68</definedName>
    <definedName name="kk5i" localSheetId="1">[7]POMOĆNI!$B$68</definedName>
    <definedName name="kk5i">[2]POMOĆNI!$B$68</definedName>
    <definedName name="kk5p" localSheetId="6">[7]POMOĆNI!$B$62</definedName>
    <definedName name="kk5p" localSheetId="7">[7]POMOĆNI!$B$62</definedName>
    <definedName name="kk5p" localSheetId="8">[7]POMOĆNI!$B$62</definedName>
    <definedName name="kk5p" localSheetId="1">[7]POMOĆNI!$B$62</definedName>
    <definedName name="kk5p">[2]POMOĆNI!$B$62</definedName>
    <definedName name="kk5v" localSheetId="6">[7]POMOĆNI!$L$61</definedName>
    <definedName name="kk5v" localSheetId="7">[7]POMOĆNI!$L$61</definedName>
    <definedName name="kk5v" localSheetId="8">[7]POMOĆNI!$L$61</definedName>
    <definedName name="kk5v" localSheetId="1">[7]POMOĆNI!$L$61</definedName>
    <definedName name="kk5v">[2]POMOĆNI!$L$61</definedName>
    <definedName name="kk6i" localSheetId="6">[7]POMOĆNI!$B$69</definedName>
    <definedName name="kk6i" localSheetId="7">[7]POMOĆNI!$B$69</definedName>
    <definedName name="kk6i" localSheetId="8">[7]POMOĆNI!$B$69</definedName>
    <definedName name="kk6i" localSheetId="1">[7]POMOĆNI!$B$69</definedName>
    <definedName name="kk6i">[2]POMOĆNI!$B$69</definedName>
    <definedName name="kk6p" localSheetId="6">[7]POMOĆNI!$B$63</definedName>
    <definedName name="kk6p" localSheetId="7">[7]POMOĆNI!$B$63</definedName>
    <definedName name="kk6p" localSheetId="8">[7]POMOĆNI!$B$63</definedName>
    <definedName name="kk6p" localSheetId="1">[7]POMOĆNI!$B$63</definedName>
    <definedName name="kk6p">[2]POMOĆNI!$B$63</definedName>
    <definedName name="kk6v" localSheetId="6">[7]POMOĆNI!$L$62</definedName>
    <definedName name="kk6v" localSheetId="7">[7]POMOĆNI!$L$62</definedName>
    <definedName name="kk6v" localSheetId="8">[7]POMOĆNI!$L$62</definedName>
    <definedName name="kk6v" localSheetId="1">[7]POMOĆNI!$L$62</definedName>
    <definedName name="kk6v">[2]POMOĆNI!$L$62</definedName>
    <definedName name="KLASA" localSheetId="2">#REF!</definedName>
    <definedName name="KLASA" localSheetId="1">#REF!</definedName>
    <definedName name="KLASA">#REF!</definedName>
    <definedName name="kmc" localSheetId="2">#REF!</definedName>
    <definedName name="kmc" localSheetId="1">#REF!</definedName>
    <definedName name="kmc">#REF!</definedName>
    <definedName name="kod" localSheetId="2">#REF!</definedName>
    <definedName name="kod" localSheetId="1">#REF!</definedName>
    <definedName name="kod">#REF!</definedName>
    <definedName name="koef" localSheetId="2">#REF!</definedName>
    <definedName name="koef" localSheetId="1">#REF!</definedName>
    <definedName name="koef">#REF!</definedName>
    <definedName name="Kolnik_16.3.">'[3]16. Prometnice'!$G$277</definedName>
    <definedName name="KRAJ" localSheetId="2">#REF!</definedName>
    <definedName name="KRAJ" localSheetId="1">#REF!</definedName>
    <definedName name="KRAJ">#REF!</definedName>
    <definedName name="KRAJ_17" localSheetId="2">#REF!</definedName>
    <definedName name="KRAJ_17" localSheetId="1">#REF!</definedName>
    <definedName name="KRAJ_17">#REF!</definedName>
    <definedName name="_xlnm.Criteria" localSheetId="2">#REF!</definedName>
    <definedName name="_xlnm.Criteria" localSheetId="1">#REF!</definedName>
    <definedName name="_xlnm.Criteria">#REF!</definedName>
    <definedName name="krov" localSheetId="6">[7]POMOĆNI!$B$56:$B$69</definedName>
    <definedName name="krov" localSheetId="7">[7]POMOĆNI!$B$56:$B$69</definedName>
    <definedName name="krov" localSheetId="8">[7]POMOĆNI!$B$56:$B$69</definedName>
    <definedName name="krov" localSheetId="1">[7]POMOĆNI!$B$56:$B$69</definedName>
    <definedName name="krov">[2]POMOĆNI!$B$56:$B$69</definedName>
    <definedName name="krov_1" localSheetId="6">[7]POMOĆNI!$L$56:$L$62</definedName>
    <definedName name="krov_1" localSheetId="7">[7]POMOĆNI!$L$56:$L$62</definedName>
    <definedName name="krov_1" localSheetId="8">[7]POMOĆNI!$L$56:$L$62</definedName>
    <definedName name="krov_1" localSheetId="1">[7]POMOĆNI!$L$56:$L$62</definedName>
    <definedName name="krov_1">[2]POMOĆNI!$L$56:$L$62</definedName>
    <definedName name="krov_2" localSheetId="6">[7]POMOĆNI!$B$76:$B$77</definedName>
    <definedName name="krov_2" localSheetId="7">[7]POMOĆNI!$B$76:$B$77</definedName>
    <definedName name="krov_2" localSheetId="8">[7]POMOĆNI!$B$76:$B$77</definedName>
    <definedName name="krov_2" localSheetId="1">[7]POMOĆNI!$B$76:$B$77</definedName>
    <definedName name="krov_2">[2]POMOĆNI!$B$76:$B$77</definedName>
    <definedName name="KROVOPOKRIVACKI" localSheetId="2">#REF!</definedName>
    <definedName name="KROVOPOKRIVACKI" localSheetId="1">#REF!</definedName>
    <definedName name="KROVOPOKRIVACKI">#REF!</definedName>
    <definedName name="KUCE_U_OBRADI" localSheetId="2">#REF!</definedName>
    <definedName name="KUCE_U_OBRADI" localSheetId="1">#REF!</definedName>
    <definedName name="KUCE_U_OBRADI">#REF!</definedName>
    <definedName name="labellla" localSheetId="2">#REF!</definedName>
    <definedName name="labellla" localSheetId="1">#REF!</definedName>
    <definedName name="labellla">#REF!</definedName>
    <definedName name="mc" localSheetId="2">#REF!</definedName>
    <definedName name="mc" localSheetId="1">#REF!</definedName>
    <definedName name="mc">#REF!</definedName>
    <definedName name="mcme" localSheetId="2">#REF!</definedName>
    <definedName name="mcme" localSheetId="1">#REF!</definedName>
    <definedName name="mcme">#REF!</definedName>
    <definedName name="mcmf" localSheetId="2">#REF!</definedName>
    <definedName name="mcmf" localSheetId="1">#REF!</definedName>
    <definedName name="mcmf">#REF!</definedName>
    <definedName name="mcml" localSheetId="2">#REF!</definedName>
    <definedName name="mcml" localSheetId="1">#REF!</definedName>
    <definedName name="mcml">#REF!</definedName>
    <definedName name="me" localSheetId="2">#REF!</definedName>
    <definedName name="me" localSheetId="1">#REF!</definedName>
    <definedName name="me">#REF!</definedName>
    <definedName name="mf" localSheetId="2">#REF!</definedName>
    <definedName name="mf" localSheetId="1">#REF!</definedName>
    <definedName name="mf">#REF!</definedName>
    <definedName name="MJES_BROJ" localSheetId="2">#REF!</definedName>
    <definedName name="MJES_BROJ" localSheetId="1">#REF!</definedName>
    <definedName name="MJES_BROJ">#REF!</definedName>
    <definedName name="MJES_POC" localSheetId="2">#REF!</definedName>
    <definedName name="MJES_POC" localSheetId="1">#REF!</definedName>
    <definedName name="MJES_POC">#REF!</definedName>
    <definedName name="MJES_REAL" localSheetId="2">#REF!</definedName>
    <definedName name="MJES_REAL" localSheetId="1">#REF!</definedName>
    <definedName name="MJES_REAL">#REF!</definedName>
    <definedName name="MJES_SIT" localSheetId="2">#REF!</definedName>
    <definedName name="MJES_SIT" localSheetId="1">#REF!</definedName>
    <definedName name="MJES_SIT">#REF!</definedName>
    <definedName name="MJES_ZA_OBR" localSheetId="2">#REF!</definedName>
    <definedName name="MJES_ZA_OBR" localSheetId="1">#REF!</definedName>
    <definedName name="MJES_ZA_OBR">#REF!</definedName>
    <definedName name="MJESTO" localSheetId="2">#REF!</definedName>
    <definedName name="MJESTO" localSheetId="1">#REF!</definedName>
    <definedName name="MJESTO">#REF!</definedName>
    <definedName name="ml" localSheetId="2">#REF!</definedName>
    <definedName name="ml" localSheetId="1">#REF!</definedName>
    <definedName name="ml">#REF!</definedName>
    <definedName name="N_DODAVANJE" localSheetId="2">#REF!</definedName>
    <definedName name="N_DODAVANJE" localSheetId="1">#REF!</definedName>
    <definedName name="N_DODAVANJE">#REF!</definedName>
    <definedName name="N_ISPIS" localSheetId="2">#REF!</definedName>
    <definedName name="N_ISPIS" localSheetId="1">#REF!</definedName>
    <definedName name="N_ISPIS">#REF!</definedName>
    <definedName name="N_ISPIS_N" localSheetId="2">#REF!</definedName>
    <definedName name="N_ISPIS_N" localSheetId="1">#REF!</definedName>
    <definedName name="N_ISPIS_N">#REF!</definedName>
    <definedName name="N_ISPIS_N_17" localSheetId="2">#REF!</definedName>
    <definedName name="N_ISPIS_N_17" localSheetId="1">#REF!</definedName>
    <definedName name="N_ISPIS_N_17">#REF!</definedName>
    <definedName name="N_PREGLED" localSheetId="2">#REF!</definedName>
    <definedName name="N_PREGLED" localSheetId="1">#REF!</definedName>
    <definedName name="N_PREGLED">#REF!</definedName>
    <definedName name="N_PREGLED_N" localSheetId="2">#REF!</definedName>
    <definedName name="N_PREGLED_N" localSheetId="1">#REF!</definedName>
    <definedName name="N_PREGLED_N">#REF!</definedName>
    <definedName name="N_PREGLED_N_17" localSheetId="2">#REF!</definedName>
    <definedName name="N_PREGLED_N_17" localSheetId="1">#REF!</definedName>
    <definedName name="N_PREGLED_N_17">#REF!</definedName>
    <definedName name="N_SPREMANJE" localSheetId="2">#REF!</definedName>
    <definedName name="N_SPREMANJE" localSheetId="1">#REF!</definedName>
    <definedName name="N_SPREMANJE">#REF!</definedName>
    <definedName name="N_SPREMANJE_N" localSheetId="2">#REF!</definedName>
    <definedName name="N_SPREMANJE_N" localSheetId="1">#REF!</definedName>
    <definedName name="N_SPREMANJE_N">#REF!</definedName>
    <definedName name="N_SPREMANJE_N_17" localSheetId="2">#REF!</definedName>
    <definedName name="N_SPREMANJE_N_17" localSheetId="1">#REF!</definedName>
    <definedName name="N_SPREMANJE_N_17">#REF!</definedName>
    <definedName name="N_UNOS" localSheetId="2">#REF!</definedName>
    <definedName name="N_UNOS" localSheetId="1">#REF!</definedName>
    <definedName name="N_UNOS">#REF!</definedName>
    <definedName name="N_UNOS_N" localSheetId="2">#REF!</definedName>
    <definedName name="N_UNOS_N" localSheetId="1">#REF!</definedName>
    <definedName name="N_UNOS_N">#REF!</definedName>
    <definedName name="NADZOR" localSheetId="2">#REF!</definedName>
    <definedName name="NADZOR" localSheetId="1">#REF!</definedName>
    <definedName name="NADZOR">#REF!</definedName>
    <definedName name="NAP_DODAVANJE" localSheetId="2">#REF!</definedName>
    <definedName name="NAP_DODAVANJE" localSheetId="1">#REF!</definedName>
    <definedName name="NAP_DODAVANJE">#REF!</definedName>
    <definedName name="NAP_DODAVANJE_17" localSheetId="2">#REF!</definedName>
    <definedName name="NAP_DODAVANJE_17" localSheetId="1">#REF!</definedName>
    <definedName name="NAP_DODAVANJE_17">#REF!</definedName>
    <definedName name="NAP_ISPIS" localSheetId="2">#REF!</definedName>
    <definedName name="NAP_ISPIS" localSheetId="1">#REF!</definedName>
    <definedName name="NAP_ISPIS">#REF!</definedName>
    <definedName name="NAP_ISPIS_17" localSheetId="2">#REF!</definedName>
    <definedName name="NAP_ISPIS_17" localSheetId="1">#REF!</definedName>
    <definedName name="NAP_ISPIS_17">#REF!</definedName>
    <definedName name="NAP_PREGLED" localSheetId="2">#REF!</definedName>
    <definedName name="NAP_PREGLED" localSheetId="1">#REF!</definedName>
    <definedName name="NAP_PREGLED">#REF!</definedName>
    <definedName name="NAP_PREGLED_17" localSheetId="2">#REF!</definedName>
    <definedName name="NAP_PREGLED_17" localSheetId="1">#REF!</definedName>
    <definedName name="NAP_PREGLED_17">#REF!</definedName>
    <definedName name="NAP_SPREMANJE" localSheetId="2">#REF!</definedName>
    <definedName name="NAP_SPREMANJE" localSheetId="1">#REF!</definedName>
    <definedName name="NAP_SPREMANJE">#REF!</definedName>
    <definedName name="NAP_SPREMANJE_17" localSheetId="2">#REF!</definedName>
    <definedName name="NAP_SPREMANJE_17" localSheetId="1">#REF!</definedName>
    <definedName name="NAP_SPREMANJE_17">#REF!</definedName>
    <definedName name="NAP_UNOS" localSheetId="2">#REF!</definedName>
    <definedName name="NAP_UNOS" localSheetId="1">#REF!</definedName>
    <definedName name="NAP_UNOS">#REF!</definedName>
    <definedName name="NAP_UNOS_17" localSheetId="2">#REF!</definedName>
    <definedName name="NAP_UNOS_17" localSheetId="1">#REF!</definedName>
    <definedName name="NAP_UNOS_17">#REF!</definedName>
    <definedName name="NAPUTAK" localSheetId="2">#REF!</definedName>
    <definedName name="NAPUTAK" localSheetId="1">#REF!</definedName>
    <definedName name="NAPUTAK">#REF!</definedName>
    <definedName name="NASLOVNICA" localSheetId="2">#REF!</definedName>
    <definedName name="NASLOVNICA" localSheetId="1">#REF!</definedName>
    <definedName name="NASLOVNICA">#REF!</definedName>
    <definedName name="NOVOIME" localSheetId="2">#REF!</definedName>
    <definedName name="NOVOIME" localSheetId="1">#REF!</definedName>
    <definedName name="NOVOIME">#REF!</definedName>
    <definedName name="OBJEKT" localSheetId="2">#REF!</definedName>
    <definedName name="OBJEKT" localSheetId="1">#REF!</definedName>
    <definedName name="OBJEKT">#REF!</definedName>
    <definedName name="OBRACUN" localSheetId="2">#REF!</definedName>
    <definedName name="OBRACUN" localSheetId="1">#REF!</definedName>
    <definedName name="OBRACUN">#REF!</definedName>
    <definedName name="OBRADIO" localSheetId="2">#REF!</definedName>
    <definedName name="OBRADIO" localSheetId="1">#REF!</definedName>
    <definedName name="OBRADIO">#REF!</definedName>
    <definedName name="ODG_2" localSheetId="2">#REF!</definedName>
    <definedName name="ODG_2" localSheetId="1">#REF!</definedName>
    <definedName name="ODG_2">#REF!</definedName>
    <definedName name="ODGOVOR_1" localSheetId="2">#REF!</definedName>
    <definedName name="ODGOVOR_1" localSheetId="1">#REF!</definedName>
    <definedName name="ODGOVOR_1">#REF!</definedName>
    <definedName name="ODGOVOR_2" localSheetId="2">#REF!</definedName>
    <definedName name="ODGOVOR_2" localSheetId="1">#REF!</definedName>
    <definedName name="ODGOVOR_2">#REF!</definedName>
    <definedName name="ODGOVOR_3" localSheetId="2">#REF!</definedName>
    <definedName name="ODGOVOR_3" localSheetId="1">#REF!</definedName>
    <definedName name="ODGOVOR_3">#REF!</definedName>
    <definedName name="ODGOVOR_4" localSheetId="2">#REF!</definedName>
    <definedName name="ODGOVOR_4" localSheetId="1">#REF!</definedName>
    <definedName name="ODGOVOR_4">#REF!</definedName>
    <definedName name="Odvod_16.4.">'[3]16. Prometnice'!$G$329</definedName>
    <definedName name="OKON_SIT" localSheetId="2">#REF!</definedName>
    <definedName name="OKON_SIT" localSheetId="1">#REF!</definedName>
    <definedName name="OKON_SIT">#REF!</definedName>
    <definedName name="OKON_SIT_17" localSheetId="2">#REF!</definedName>
    <definedName name="OKON_SIT_17" localSheetId="1">#REF!</definedName>
    <definedName name="OKON_SIT_17">#REF!</definedName>
    <definedName name="OKON_SIT_I" localSheetId="2">#REF!</definedName>
    <definedName name="OKON_SIT_I" localSheetId="1">#REF!</definedName>
    <definedName name="OKON_SIT_I">#REF!</definedName>
    <definedName name="OKON_SIT_I_17" localSheetId="2">#REF!</definedName>
    <definedName name="OKON_SIT_I_17" localSheetId="1">#REF!</definedName>
    <definedName name="OKON_SIT_I_17">#REF!</definedName>
    <definedName name="OPCINA" localSheetId="2">#REF!</definedName>
    <definedName name="OPCINA" localSheetId="1">#REF!</definedName>
    <definedName name="OPCINA">#REF!</definedName>
    <definedName name="ope_evid" localSheetId="2">#REF!</definedName>
    <definedName name="ope_evid" localSheetId="1">#REF!</definedName>
    <definedName name="ope_evid">#REF!</definedName>
    <definedName name="OSNOV_POD" localSheetId="2">#REF!</definedName>
    <definedName name="OSNOV_POD" localSheetId="1">#REF!</definedName>
    <definedName name="OSNOV_POD">#REF!</definedName>
    <definedName name="OSNOV_POD_17" localSheetId="2">#REF!</definedName>
    <definedName name="OSNOV_POD_17" localSheetId="1">#REF!</definedName>
    <definedName name="OSNOV_POD_17">#REF!</definedName>
    <definedName name="OSNOVNI_PODATCI" localSheetId="2">#REF!</definedName>
    <definedName name="OSNOVNI_PODATCI" localSheetId="1">#REF!</definedName>
    <definedName name="OSNOVNI_PODATCI">#REF!</definedName>
    <definedName name="Pero">'[4]1.  ZEMLJANI'!$A$3:$H$28</definedName>
    <definedName name="PODACI" localSheetId="2">#REF!</definedName>
    <definedName name="PODACI" localSheetId="1">#REF!</definedName>
    <definedName name="PODACI">#REF!</definedName>
    <definedName name="PODACI_MA" localSheetId="2">#REF!</definedName>
    <definedName name="PODACI_MA" localSheetId="1">#REF!</definedName>
    <definedName name="PODACI_MA">#REF!</definedName>
    <definedName name="PODACIGA" localSheetId="2">#REF!</definedName>
    <definedName name="PODACIGA" localSheetId="1">#REF!</definedName>
    <definedName name="PODACIGA">#REF!</definedName>
    <definedName name="PODACIRA" localSheetId="2">#REF!</definedName>
    <definedName name="PODACIRA" localSheetId="1">#REF!</definedName>
    <definedName name="PODACIRA">#REF!</definedName>
    <definedName name="PODRUCJE" localSheetId="2">#REF!</definedName>
    <definedName name="PODRUCJE" localSheetId="1">#REF!</definedName>
    <definedName name="PODRUCJE">#REF!</definedName>
    <definedName name="_xlnm.Print_Area" localSheetId="3">'Amruševa _A_B-građ.zavr.rad.'!$A$1:$F$417</definedName>
    <definedName name="_xlnm.Print_Area" localSheetId="4">'Amruševa _D_stroj.rad.'!$A$1:$F$82</definedName>
    <definedName name="_xlnm.Print_Area" localSheetId="5">'Amruševa _G_elektroinst.'!$A$1:$F$108</definedName>
    <definedName name="_xlnm.Print_Area" localSheetId="0">naslovnica!$A$1:$D$52</definedName>
    <definedName name="_xlnm.Print_Area" localSheetId="2">'opći uvjet'!$A$1:$C$716</definedName>
    <definedName name="_xlnm.Print_Area" localSheetId="6">'Petrinjska_8_A_B-građ.zavr.rad.'!$A$1:$F$442</definedName>
    <definedName name="_xlnm.Print_Area" localSheetId="7">Petrinjska_8_D_stroj.rad.!$A$1:$F$79</definedName>
    <definedName name="PREDH_SIT" localSheetId="2">#REF!</definedName>
    <definedName name="PREDH_SIT" localSheetId="6">#REF!</definedName>
    <definedName name="PREDH_SIT" localSheetId="7">#REF!</definedName>
    <definedName name="PREDH_SIT" localSheetId="8">#REF!</definedName>
    <definedName name="PREDH_SIT" localSheetId="1">#REF!</definedName>
    <definedName name="PREDH_SIT">#REF!</definedName>
    <definedName name="PREGLED" localSheetId="2">#REF!</definedName>
    <definedName name="PREGLED" localSheetId="6">#REF!</definedName>
    <definedName name="PREGLED" localSheetId="7">#REF!</definedName>
    <definedName name="PREGLED" localSheetId="8">#REF!</definedName>
    <definedName name="PREGLED" localSheetId="1">#REF!</definedName>
    <definedName name="PREGLED">#REF!</definedName>
    <definedName name="PREGLED_17" localSheetId="2">#REF!</definedName>
    <definedName name="PREGLED_17" localSheetId="6">#REF!</definedName>
    <definedName name="PREGLED_17" localSheetId="7">#REF!</definedName>
    <definedName name="PREGLED_17" localSheetId="8">#REF!</definedName>
    <definedName name="PREGLED_17" localSheetId="1">#REF!</definedName>
    <definedName name="PREGLED_17">#REF!</definedName>
    <definedName name="Pripr_16.1.">'[3]16. Prometnice'!$G$66</definedName>
    <definedName name="PRIPREMIO" localSheetId="2">#REF!</definedName>
    <definedName name="PRIPREMIO" localSheetId="1">#REF!</definedName>
    <definedName name="PRIPREMIO">#REF!</definedName>
    <definedName name="PRIV_SIT" localSheetId="2">#REF!</definedName>
    <definedName name="PRIV_SIT" localSheetId="1">#REF!</definedName>
    <definedName name="PRIV_SIT">#REF!</definedName>
    <definedName name="PRIV_SIT_17" localSheetId="2">#REF!</definedName>
    <definedName name="PRIV_SIT_17" localSheetId="1">#REF!</definedName>
    <definedName name="PRIV_SIT_17">#REF!</definedName>
    <definedName name="PRIV_SIT_I" localSheetId="2">#REF!</definedName>
    <definedName name="PRIV_SIT_I" localSheetId="1">#REF!</definedName>
    <definedName name="PRIV_SIT_I">#REF!</definedName>
    <definedName name="PRIV_SIT_I_17" localSheetId="2">#REF!</definedName>
    <definedName name="PRIV_SIT_I_17" localSheetId="1">#REF!</definedName>
    <definedName name="PRIV_SIT_I_17">#REF!</definedName>
    <definedName name="PRIV_SIT_II" localSheetId="2">#REF!</definedName>
    <definedName name="PRIV_SIT_II" localSheetId="1">#REF!</definedName>
    <definedName name="PRIV_SIT_II">#REF!</definedName>
    <definedName name="RADILISTE" localSheetId="2">#REF!</definedName>
    <definedName name="RADILISTE" localSheetId="1">#REF!</definedName>
    <definedName name="RADILISTE">#REF!</definedName>
    <definedName name="rdmrab" localSheetId="2">#REF!</definedName>
    <definedName name="rdmrab" localSheetId="1">#REF!</definedName>
    <definedName name="rdmrab">#REF!</definedName>
    <definedName name="REALIZACIJA" localSheetId="2">#REF!</definedName>
    <definedName name="REALIZACIJA" localSheetId="1">#REF!</definedName>
    <definedName name="REALIZACIJA">#REF!</definedName>
    <definedName name="REALIZACIJA_17" localSheetId="2">#REF!</definedName>
    <definedName name="REALIZACIJA_17" localSheetId="1">#REF!</definedName>
    <definedName name="REALIZACIJA_17">#REF!</definedName>
    <definedName name="RED_BR_SIT" localSheetId="2">#REF!</definedName>
    <definedName name="RED_BR_SIT" localSheetId="1">#REF!</definedName>
    <definedName name="RED_BR_SIT">#REF!</definedName>
    <definedName name="REKAPITULACIJA" localSheetId="2">#REF!</definedName>
    <definedName name="REKAPITULACIJA" localSheetId="1">#REF!</definedName>
    <definedName name="REKAPITULACIJA">#REF!</definedName>
    <definedName name="REKAPITULACIJA_17" localSheetId="2">#REF!</definedName>
    <definedName name="REKAPITULACIJA_17" localSheetId="1">#REF!</definedName>
    <definedName name="REKAPITULACIJA_17">#REF!</definedName>
    <definedName name="ritrab" localSheetId="2">#REF!</definedName>
    <definedName name="ritrab" localSheetId="1">#REF!</definedName>
    <definedName name="ritrab">#REF!</definedName>
    <definedName name="rk_1" localSheetId="6">[7]POMOĆNI!$B$77</definedName>
    <definedName name="rk_1" localSheetId="7">[7]POMOĆNI!$B$77</definedName>
    <definedName name="rk_1" localSheetId="8">[7]POMOĆNI!$B$77</definedName>
    <definedName name="rk_1" localSheetId="1">[7]POMOĆNI!$B$77</definedName>
    <definedName name="rk_1">[2]POMOĆNI!$B$77</definedName>
    <definedName name="rk1v" localSheetId="6">[7]POMOĆNI!$L$56</definedName>
    <definedName name="rk1v" localSheetId="7">[7]POMOĆNI!$L$56</definedName>
    <definedName name="rk1v" localSheetId="8">[7]POMOĆNI!$L$56</definedName>
    <definedName name="rk1v" localSheetId="1">[7]POMOĆNI!$L$56</definedName>
    <definedName name="rk1v">[2]POMOĆNI!$L$56</definedName>
    <definedName name="rkh" localSheetId="6">[7]POMOĆNI!$B$56</definedName>
    <definedName name="rkh" localSheetId="7">[7]POMOĆNI!$B$56</definedName>
    <definedName name="rkh" localSheetId="8">[7]POMOĆNI!$B$56</definedName>
    <definedName name="rkh" localSheetId="1">[7]POMOĆNI!$B$56</definedName>
    <definedName name="rkh">[2]POMOĆNI!$B$56</definedName>
    <definedName name="rkv" localSheetId="6">[7]POMOĆNI!$B$57</definedName>
    <definedName name="rkv" localSheetId="7">[7]POMOĆNI!$B$57</definedName>
    <definedName name="rkv" localSheetId="8">[7]POMOĆNI!$B$57</definedName>
    <definedName name="rkv" localSheetId="1">[7]POMOĆNI!$B$57</definedName>
    <definedName name="rkv">[2]POMOĆNI!$B$57</definedName>
    <definedName name="RRR" localSheetId="2">#REF!</definedName>
    <definedName name="RRR" localSheetId="1">#REF!</definedName>
    <definedName name="RRR">#REF!</definedName>
    <definedName name="RRRRR" localSheetId="2">#REF!</definedName>
    <definedName name="RRRRR" localSheetId="1">#REF!</definedName>
    <definedName name="RRRRR">#REF!</definedName>
    <definedName name="sho" localSheetId="2">#REF!</definedName>
    <definedName name="sho" localSheetId="1">#REF!</definedName>
    <definedName name="sho">#REF!</definedName>
    <definedName name="Sign_16.5.">'[3]16. Prometnice'!$G$408</definedName>
    <definedName name="SIT_BROJ" localSheetId="2">#REF!</definedName>
    <definedName name="SIT_BROJ" localSheetId="1">#REF!</definedName>
    <definedName name="SIT_BROJ">#REF!</definedName>
    <definedName name="SIT_FAZE" localSheetId="2">#REF!</definedName>
    <definedName name="SIT_FAZE" localSheetId="1">#REF!</definedName>
    <definedName name="SIT_FAZE">#REF!</definedName>
    <definedName name="SIT_FAZE_17" localSheetId="2">#REF!</definedName>
    <definedName name="SIT_FAZE_17" localSheetId="1">#REF!</definedName>
    <definedName name="SIT_FAZE_17">#REF!</definedName>
    <definedName name="SITUAC_PRIV" localSheetId="2">#REF!</definedName>
    <definedName name="SITUAC_PRIV" localSheetId="1">#REF!</definedName>
    <definedName name="SITUAC_PRIV">#REF!</definedName>
    <definedName name="SITUAC_PRIV_17" localSheetId="2">#REF!</definedName>
    <definedName name="SITUAC_PRIV_17" localSheetId="1">#REF!</definedName>
    <definedName name="SITUAC_PRIV_17">#REF!</definedName>
    <definedName name="SPREMANJE" localSheetId="2">#REF!</definedName>
    <definedName name="SPREMANJE" localSheetId="1">#REF!</definedName>
    <definedName name="SPREMANJE">#REF!</definedName>
    <definedName name="SPREMANJE_17" localSheetId="2">#REF!</definedName>
    <definedName name="SPREMANJE_17" localSheetId="1">#REF!</definedName>
    <definedName name="SPREMANJE_17">#REF!</definedName>
    <definedName name="SVE_KUCE" localSheetId="2">#REF!</definedName>
    <definedName name="SVE_KUCE" localSheetId="1">#REF!</definedName>
    <definedName name="SVE_KUCE">#REF!</definedName>
    <definedName name="SVE_KUCE_17" localSheetId="2">#REF!</definedName>
    <definedName name="SVE_KUCE_17" localSheetId="1">#REF!</definedName>
    <definedName name="SVE_KUCE_17">#REF!</definedName>
    <definedName name="TEK_RACUN" localSheetId="2">#REF!</definedName>
    <definedName name="TEK_RACUN" localSheetId="1">#REF!</definedName>
    <definedName name="TEK_RACUN">#REF!</definedName>
    <definedName name="Tesarski" localSheetId="2">#REF!</definedName>
    <definedName name="Tesarski" localSheetId="1">#REF!</definedName>
    <definedName name="Tesarski">#REF!</definedName>
    <definedName name="UGOV_AVANS" localSheetId="2">#REF!</definedName>
    <definedName name="UGOV_AVANS" localSheetId="1">#REF!</definedName>
    <definedName name="UGOV_AVANS">#REF!</definedName>
    <definedName name="UGOV_BROJ" localSheetId="2">#REF!</definedName>
    <definedName name="UGOV_BROJ" localSheetId="1">#REF!</definedName>
    <definedName name="UGOV_BROJ">#REF!</definedName>
    <definedName name="UGOV_IZNOS" localSheetId="2">#REF!</definedName>
    <definedName name="UGOV_IZNOS" localSheetId="1">#REF!</definedName>
    <definedName name="UGOV_IZNOS">#REF!</definedName>
    <definedName name="UKUPANCJENIK" localSheetId="6">[8]List1!$1:$1048576</definedName>
    <definedName name="UKUPANCJENIK" localSheetId="7">[8]List1!$1:$1048576</definedName>
    <definedName name="UKUPANCJENIK" localSheetId="8">[8]List1!$1:$1048576</definedName>
    <definedName name="UKUPANCJENIK" localSheetId="1">[8]List1!$1:$1048576</definedName>
    <definedName name="UKUPANCJENIK">[5]List1!$1:$1048576</definedName>
    <definedName name="UNOS" localSheetId="2">#REF!</definedName>
    <definedName name="UNOS" localSheetId="6">#REF!</definedName>
    <definedName name="UNOS" localSheetId="7">#REF!</definedName>
    <definedName name="UNOS" localSheetId="8">#REF!</definedName>
    <definedName name="UNOS" localSheetId="1">#REF!</definedName>
    <definedName name="UNOS">#REF!</definedName>
    <definedName name="UNOS_1" localSheetId="2">#REF!</definedName>
    <definedName name="UNOS_1" localSheetId="6">#REF!</definedName>
    <definedName name="UNOS_1" localSheetId="7">#REF!</definedName>
    <definedName name="UNOS_1" localSheetId="8">#REF!</definedName>
    <definedName name="UNOS_1" localSheetId="1">#REF!</definedName>
    <definedName name="UNOS_1">#REF!</definedName>
    <definedName name="UNOS_2" localSheetId="2">#REF!</definedName>
    <definedName name="UNOS_2" localSheetId="6">#REF!</definedName>
    <definedName name="UNOS_2" localSheetId="7">#REF!</definedName>
    <definedName name="UNOS_2" localSheetId="8">#REF!</definedName>
    <definedName name="UNOS_2" localSheetId="1">#REF!</definedName>
    <definedName name="UNOS_2">#REF!</definedName>
    <definedName name="UNOS_3" localSheetId="2">#REF!</definedName>
    <definedName name="UNOS_3" localSheetId="1">#REF!</definedName>
    <definedName name="UNOS_3">#REF!</definedName>
    <definedName name="UNOS_4" localSheetId="2">#REF!</definedName>
    <definedName name="UNOS_4" localSheetId="1">#REF!</definedName>
    <definedName name="UNOS_4">#REF!</definedName>
    <definedName name="UNOS_4_P" localSheetId="2">#REF!</definedName>
    <definedName name="UNOS_4_P" localSheetId="1">#REF!</definedName>
    <definedName name="UNOS_4_P">#REF!</definedName>
    <definedName name="UNOS_4_P_17" localSheetId="2">#REF!</definedName>
    <definedName name="UNOS_4_P_17" localSheetId="1">#REF!</definedName>
    <definedName name="UNOS_4_P_17">#REF!</definedName>
    <definedName name="V" localSheetId="2">#REF!</definedName>
    <definedName name="V" localSheetId="1">#REF!</definedName>
    <definedName name="V">#REF!</definedName>
    <definedName name="VEL_DATOTEKA" localSheetId="2">#REF!</definedName>
    <definedName name="VEL_DATOTEKA" localSheetId="1">#REF!</definedName>
    <definedName name="VEL_DATOTEKA">#REF!</definedName>
    <definedName name="VEL_DATOTEKA_17" localSheetId="2">#REF!</definedName>
    <definedName name="VEL_DATOTEKA_17" localSheetId="1">#REF!</definedName>
    <definedName name="VEL_DATOTEKA_17">#REF!</definedName>
    <definedName name="vho" localSheetId="2">#REF!</definedName>
    <definedName name="vho" localSheetId="1">#REF!</definedName>
    <definedName name="vho">#REF!</definedName>
    <definedName name="VI" localSheetId="2">#REF!</definedName>
    <definedName name="VI" localSheetId="1">#REF!</definedName>
    <definedName name="VI">#REF!</definedName>
    <definedName name="VII" localSheetId="2">#REF!</definedName>
    <definedName name="VII" localSheetId="1">#REF!</definedName>
    <definedName name="VII">#REF!</definedName>
    <definedName name="VIII" localSheetId="2">#REF!</definedName>
    <definedName name="VIII" localSheetId="1">#REF!</definedName>
    <definedName name="VIII">#REF!</definedName>
    <definedName name="VRSTA_SIT" localSheetId="2">#REF!</definedName>
    <definedName name="VRSTA_SIT" localSheetId="1">#REF!</definedName>
    <definedName name="VRSTA_SIT">#REF!</definedName>
    <definedName name="X" localSheetId="2">#REF!</definedName>
    <definedName name="X" localSheetId="1">#REF!</definedName>
    <definedName name="X">#REF!</definedName>
    <definedName name="XI" localSheetId="2">#REF!</definedName>
    <definedName name="XI" localSheetId="1">#REF!</definedName>
    <definedName name="XI">#REF!</definedName>
    <definedName name="XII" localSheetId="2">#REF!</definedName>
    <definedName name="XII" localSheetId="1">#REF!</definedName>
    <definedName name="XII">#REF!</definedName>
    <definedName name="XIII" localSheetId="2">#REF!</definedName>
    <definedName name="XIII" localSheetId="1">#REF!</definedName>
    <definedName name="XIII">#REF!</definedName>
    <definedName name="XIV" localSheetId="2">#REF!</definedName>
    <definedName name="XIV" localSheetId="1">#REF!</definedName>
    <definedName name="XIV">#REF!</definedName>
    <definedName name="XV" localSheetId="2">#REF!</definedName>
    <definedName name="XV" localSheetId="1">#REF!</definedName>
    <definedName name="XV">#REF!</definedName>
    <definedName name="XX" localSheetId="2">#REF!</definedName>
    <definedName name="XX" localSheetId="1">#REF!</definedName>
    <definedName name="XX">#REF!</definedName>
    <definedName name="ZA_ISPLATU" localSheetId="2">#REF!</definedName>
    <definedName name="ZA_ISPLATU" localSheetId="1">#REF!</definedName>
    <definedName name="ZA_ISPLATU">#REF!</definedName>
    <definedName name="ZAGLAVLJE" localSheetId="2">#REF!</definedName>
    <definedName name="ZAGLAVLJE" localSheetId="1">#REF!</definedName>
    <definedName name="ZAGLAVLJE">#REF!</definedName>
    <definedName name="ZAGLAVLJE_1" localSheetId="2">#REF!</definedName>
    <definedName name="ZAGLAVLJE_1" localSheetId="1">#REF!</definedName>
    <definedName name="ZAGLAVLJE_1">#REF!</definedName>
    <definedName name="ZAP" localSheetId="2">#REF!</definedName>
    <definedName name="ZAP" localSheetId="1">#REF!</definedName>
    <definedName name="ZAP">#REF!</definedName>
    <definedName name="Zem_16.2.">'[3]16. Prometnice'!$G$130</definedName>
    <definedName name="Zemljani" localSheetId="2">#REF!</definedName>
    <definedName name="Zemljani" localSheetId="1">#REF!</definedName>
    <definedName name="Zemljani">#REF!</definedName>
    <definedName name="ZUPANIJA" localSheetId="2">#REF!</definedName>
    <definedName name="ZUPANIJA" localSheetId="1">#REF!</definedName>
    <definedName name="ZUPANIJA">#REF!</definedName>
  </definedNames>
  <calcPr calcId="145621"/>
</workbook>
</file>

<file path=xl/calcChain.xml><?xml version="1.0" encoding="utf-8"?>
<calcChain xmlns="http://schemas.openxmlformats.org/spreadsheetml/2006/main">
  <c r="F39" i="16" l="1"/>
  <c r="F37" i="16"/>
  <c r="F16" i="16"/>
  <c r="F35" i="16" s="1"/>
  <c r="F33" i="16"/>
  <c r="F29" i="16"/>
  <c r="F27" i="16"/>
  <c r="F25" i="16"/>
  <c r="F23" i="16"/>
  <c r="F12" i="16"/>
  <c r="F10" i="16"/>
  <c r="F8" i="16"/>
  <c r="F6" i="16"/>
  <c r="F106" i="14"/>
  <c r="F74" i="13"/>
  <c r="F51" i="13"/>
  <c r="F58" i="13"/>
  <c r="F70" i="13"/>
  <c r="F76" i="13"/>
  <c r="F434" i="12"/>
  <c r="F441" i="12" s="1"/>
  <c r="F438" i="12"/>
  <c r="F427" i="12"/>
  <c r="F415" i="1"/>
  <c r="F412" i="1"/>
  <c r="F408" i="1"/>
  <c r="F410" i="1"/>
  <c r="F406" i="1"/>
  <c r="F104" i="14"/>
  <c r="F102" i="14"/>
  <c r="F100" i="14"/>
  <c r="F98" i="14"/>
  <c r="F96" i="14"/>
  <c r="F94" i="14"/>
  <c r="F81" i="14"/>
  <c r="F78" i="14"/>
  <c r="F76" i="14"/>
  <c r="F74" i="14"/>
  <c r="F72" i="14"/>
  <c r="F70" i="14"/>
  <c r="F68" i="14"/>
  <c r="F66" i="14"/>
  <c r="F67" i="13"/>
  <c r="F65" i="13"/>
  <c r="F56" i="13"/>
  <c r="F48" i="13"/>
  <c r="F44" i="13"/>
  <c r="F43" i="13"/>
  <c r="F42" i="13"/>
  <c r="F38" i="13"/>
  <c r="F37" i="13"/>
  <c r="F33" i="13"/>
  <c r="F32" i="13"/>
  <c r="F31" i="13"/>
  <c r="F27" i="13"/>
  <c r="F26" i="13"/>
  <c r="F22" i="13"/>
  <c r="F18" i="13"/>
  <c r="F412" i="12"/>
  <c r="F408" i="12"/>
  <c r="F405" i="12"/>
  <c r="F387" i="12"/>
  <c r="F389" i="12" s="1"/>
  <c r="F365" i="12"/>
  <c r="F364" i="12"/>
  <c r="F363" i="12"/>
  <c r="F348" i="12"/>
  <c r="F347" i="12"/>
  <c r="F351" i="12" s="1"/>
  <c r="F430" i="12" s="1"/>
  <c r="F330" i="12"/>
  <c r="D327" i="12"/>
  <c r="F327" i="12" s="1"/>
  <c r="F324" i="12"/>
  <c r="F322" i="12"/>
  <c r="F318" i="12"/>
  <c r="F317" i="12"/>
  <c r="F312" i="12"/>
  <c r="F309" i="12"/>
  <c r="D305" i="12"/>
  <c r="F305" i="12" s="1"/>
  <c r="F302" i="12"/>
  <c r="F299" i="12"/>
  <c r="F298" i="12"/>
  <c r="F289" i="12"/>
  <c r="D285" i="12"/>
  <c r="D291" i="12" s="1"/>
  <c r="F291" i="12" s="1"/>
  <c r="F282" i="12"/>
  <c r="D271" i="12"/>
  <c r="F271" i="12" s="1"/>
  <c r="F270" i="12"/>
  <c r="D269" i="12"/>
  <c r="F269" i="12" s="1"/>
  <c r="F268" i="12"/>
  <c r="F264" i="12"/>
  <c r="F263" i="12"/>
  <c r="F259" i="12"/>
  <c r="F255" i="12"/>
  <c r="D254" i="12"/>
  <c r="F254" i="12" s="1"/>
  <c r="F253" i="12"/>
  <c r="D249" i="12"/>
  <c r="F249" i="12" s="1"/>
  <c r="D248" i="12"/>
  <c r="F248" i="12" s="1"/>
  <c r="D247" i="12"/>
  <c r="F247" i="12" s="1"/>
  <c r="F246" i="12"/>
  <c r="F245" i="12"/>
  <c r="F241" i="12"/>
  <c r="F238" i="12"/>
  <c r="F237" i="12"/>
  <c r="F234" i="12"/>
  <c r="F231" i="12"/>
  <c r="F210" i="12"/>
  <c r="F207" i="12"/>
  <c r="F204" i="12"/>
  <c r="D188" i="12"/>
  <c r="F188" i="12" s="1"/>
  <c r="F185" i="12"/>
  <c r="F182" i="12"/>
  <c r="F181" i="12"/>
  <c r="F177" i="12"/>
  <c r="F173" i="12"/>
  <c r="F172" i="12"/>
  <c r="E168" i="12"/>
  <c r="D168" i="12"/>
  <c r="E165" i="12"/>
  <c r="D165" i="12"/>
  <c r="F162" i="12"/>
  <c r="F161" i="12"/>
  <c r="F157" i="12"/>
  <c r="F154" i="12"/>
  <c r="F153" i="12"/>
  <c r="F149" i="12"/>
  <c r="D145" i="12"/>
  <c r="F145" i="12" s="1"/>
  <c r="F142" i="12"/>
  <c r="F139" i="12"/>
  <c r="F138" i="12"/>
  <c r="F137" i="12"/>
  <c r="D133" i="12"/>
  <c r="F133" i="12" s="1"/>
  <c r="F130" i="12"/>
  <c r="F126" i="12"/>
  <c r="F125" i="12"/>
  <c r="F124" i="12"/>
  <c r="F120" i="12"/>
  <c r="F119" i="12"/>
  <c r="F104" i="12"/>
  <c r="F101" i="12"/>
  <c r="F98" i="12"/>
  <c r="F96" i="12"/>
  <c r="F94" i="12"/>
  <c r="F91" i="12"/>
  <c r="F88" i="12"/>
  <c r="F84" i="12"/>
  <c r="F81" i="12"/>
  <c r="F78" i="12"/>
  <c r="F74" i="12"/>
  <c r="F68" i="12"/>
  <c r="F65" i="12"/>
  <c r="F61" i="12"/>
  <c r="F59" i="12"/>
  <c r="F56" i="12"/>
  <c r="F75" i="13" l="1"/>
  <c r="D333" i="12"/>
  <c r="D336" i="12" s="1"/>
  <c r="F336" i="12" s="1"/>
  <c r="F165" i="12"/>
  <c r="F212" i="12"/>
  <c r="F368" i="12"/>
  <c r="F431" i="12" s="1"/>
  <c r="D294" i="12"/>
  <c r="F294" i="12" s="1"/>
  <c r="F285" i="12"/>
  <c r="F416" i="12"/>
  <c r="F436" i="12" s="1"/>
  <c r="F107" i="12"/>
  <c r="F425" i="12" s="1"/>
  <c r="F168" i="12"/>
  <c r="F273" i="12"/>
  <c r="F428" i="12" s="1"/>
  <c r="F432" i="12"/>
  <c r="F78" i="13" l="1"/>
  <c r="F333" i="12"/>
  <c r="F339" i="12"/>
  <c r="F429" i="12" s="1"/>
  <c r="F191" i="12"/>
  <c r="F426" i="12" s="1"/>
  <c r="F418" i="12"/>
  <c r="F391" i="12" l="1"/>
  <c r="F83" i="7" l="1"/>
  <c r="F359" i="1" l="1"/>
  <c r="F361" i="1" s="1"/>
  <c r="F60" i="1" l="1"/>
  <c r="F63" i="1"/>
  <c r="F386" i="1"/>
  <c r="F196" i="1"/>
  <c r="F124" i="1"/>
  <c r="F193" i="1" l="1"/>
  <c r="F190" i="1"/>
  <c r="F198" i="1" s="1"/>
  <c r="F161" i="1"/>
  <c r="F160" i="1"/>
  <c r="F172" i="1"/>
  <c r="F169" i="1"/>
  <c r="F168" i="1"/>
  <c r="F164" i="1"/>
  <c r="F156" i="1"/>
  <c r="F153" i="1"/>
  <c r="F152" i="1"/>
  <c r="F142" i="1"/>
  <c r="F141" i="1"/>
  <c r="F140" i="1"/>
  <c r="F129" i="1"/>
  <c r="F130" i="1"/>
  <c r="F128" i="1"/>
  <c r="F104" i="1"/>
  <c r="F87" i="1"/>
  <c r="F84" i="1"/>
  <c r="F106" i="7" l="1"/>
  <c r="F104" i="7"/>
  <c r="F102" i="7"/>
  <c r="F100" i="7"/>
  <c r="F98" i="7"/>
  <c r="F96" i="7"/>
  <c r="F80" i="7"/>
  <c r="F78" i="7"/>
  <c r="F76" i="7"/>
  <c r="F74" i="7"/>
  <c r="F72" i="7"/>
  <c r="F70" i="7"/>
  <c r="F68" i="7"/>
  <c r="F108" i="7" l="1"/>
  <c r="F69" i="4"/>
  <c r="F67" i="4"/>
  <c r="F57" i="4"/>
  <c r="F59" i="4" s="1"/>
  <c r="F78" i="4" s="1"/>
  <c r="F48" i="4"/>
  <c r="F44" i="4"/>
  <c r="F43" i="4"/>
  <c r="F42" i="4"/>
  <c r="F38" i="4"/>
  <c r="F37" i="4"/>
  <c r="F33" i="4"/>
  <c r="F32" i="4"/>
  <c r="F31" i="4"/>
  <c r="F27" i="4"/>
  <c r="F26" i="4"/>
  <c r="F22" i="4"/>
  <c r="F18" i="4"/>
  <c r="F73" i="4" l="1"/>
  <c r="F79" i="4" s="1"/>
  <c r="F51" i="4"/>
  <c r="F77" i="4" s="1"/>
  <c r="F81" i="4" l="1"/>
  <c r="F110" i="1" l="1"/>
  <c r="F107" i="1"/>
  <c r="F72" i="1" l="1"/>
  <c r="F69" i="1"/>
  <c r="F65" i="1"/>
  <c r="F247" i="1" l="1"/>
  <c r="F250" i="1" l="1"/>
  <c r="F249" i="1"/>
  <c r="F381" i="1" l="1"/>
  <c r="F378" i="1"/>
  <c r="F389" i="1" s="1"/>
  <c r="F392" i="1" s="1"/>
  <c r="F401" i="1" l="1"/>
  <c r="F265" i="1" l="1"/>
  <c r="F264" i="1"/>
  <c r="F242" i="1"/>
  <c r="F101" i="1"/>
  <c r="D241" i="1"/>
  <c r="F248" i="1"/>
  <c r="F246" i="1" l="1"/>
  <c r="F260" i="1" l="1"/>
  <c r="D175" i="1" l="1"/>
  <c r="F175" i="1" s="1"/>
  <c r="D133" i="1" l="1"/>
  <c r="F133" i="1" s="1"/>
  <c r="D136" i="1" l="1"/>
  <c r="F136" i="1" s="1"/>
  <c r="F338" i="1" l="1"/>
  <c r="F337" i="1"/>
  <c r="F336" i="1"/>
  <c r="F341" i="1" s="1"/>
  <c r="F320" i="1"/>
  <c r="F308" i="1"/>
  <c r="F304" i="1"/>
  <c r="F300" i="1"/>
  <c r="F297" i="1"/>
  <c r="F294" i="1"/>
  <c r="F293" i="1"/>
  <c r="F283" i="1"/>
  <c r="D280" i="1"/>
  <c r="F255" i="1"/>
  <c r="F256" i="1"/>
  <c r="F241" i="1"/>
  <c r="F240" i="1"/>
  <c r="F228" i="1"/>
  <c r="F225" i="1"/>
  <c r="F224" i="1"/>
  <c r="F221" i="1"/>
  <c r="F218" i="1"/>
  <c r="D289" i="1" l="1"/>
  <c r="F286" i="1"/>
  <c r="F319" i="1"/>
  <c r="F277" i="1"/>
  <c r="F280" i="1"/>
  <c r="F234" i="1"/>
  <c r="F254" i="1"/>
  <c r="F233" i="1"/>
  <c r="F268" i="1" s="1"/>
  <c r="F236" i="1"/>
  <c r="F235" i="1"/>
  <c r="F232" i="1"/>
  <c r="D148" i="1"/>
  <c r="F148" i="1" s="1"/>
  <c r="D145" i="1"/>
  <c r="F145" i="1" s="1"/>
  <c r="F178" i="1" l="1"/>
  <c r="F323" i="1"/>
  <c r="F405" i="1"/>
  <c r="F402" i="1"/>
  <c r="F289" i="1"/>
  <c r="F97" i="1"/>
  <c r="F94" i="1"/>
  <c r="F91" i="1"/>
  <c r="F81" i="1"/>
  <c r="F77" i="1"/>
  <c r="F112" i="1" l="1"/>
  <c r="F399" i="1" s="1"/>
  <c r="F404" i="1"/>
  <c r="F311" i="1"/>
  <c r="F364" i="1" s="1"/>
  <c r="F400" i="1"/>
  <c r="F403" i="1" l="1"/>
</calcChain>
</file>

<file path=xl/sharedStrings.xml><?xml version="1.0" encoding="utf-8"?>
<sst xmlns="http://schemas.openxmlformats.org/spreadsheetml/2006/main" count="1933" uniqueCount="1171">
  <si>
    <t>A2.A1.</t>
  </si>
  <si>
    <t>PRIPREMNI RADOVI</t>
  </si>
  <si>
    <t>NAPOMENA:</t>
  </si>
  <si>
    <t>A2.A1.1.</t>
  </si>
  <si>
    <t>Priprema gradilišta</t>
  </si>
  <si>
    <t xml:space="preserve">Izvedba pripremnih radova prije pristupanja radovima na rekonstrukciji postojećeg prostora, te prije pristupanju radovima na rušenju i demontaži. Stavka obuhvaća:
- kontrolu mjera i veličina postojećeg stanja konstrukcije objekta, 
- pregled i utvrđivanje točnih koridora postojećih instalacija u objektu (grijanje, elektrika, telefon, vodovod, kanalizacija i sl.) radi njihovog uklanjanja, zaštite ili prilagođavanja novim sadržajima, provjera visina postojećih konstrukcija, kao i drugi radovi koje je potrebno izvršiti kako bi se mogao izraditi operativni plan aktivnosti. </t>
  </si>
  <si>
    <t>kpl</t>
  </si>
  <si>
    <t>Pripremni radovi</t>
  </si>
  <si>
    <t>A2.A1.3.</t>
  </si>
  <si>
    <t>A2.A1.4.</t>
  </si>
  <si>
    <t>Pripremni radovi unutar  prostorija</t>
  </si>
  <si>
    <t>A2.A1.5.</t>
  </si>
  <si>
    <t>A2.A1.6.</t>
  </si>
  <si>
    <t>m²</t>
  </si>
  <si>
    <t>m¹</t>
  </si>
  <si>
    <t>PRIPREMNI RADOVI UKUPNO:</t>
  </si>
  <si>
    <t>DEMONTAŽE I RUŠENJA</t>
  </si>
  <si>
    <t>Prilikom demontaže pridržavati se svih propisanih higijensko-tehničkih mjera zaštite naradu, a radove izvoditi pod nadzorom stručne osobe.</t>
  </si>
  <si>
    <t xml:space="preserve">Prije izvedbe rušenja konstruktivnih elemenata izvođač je dužan izraditi projekt skele za svako mjesto rada odnosno poziciju rušenja. Projekt skele mora sadržavati: dimenzije skele i svih njenih sastavnih elemenata, sredstva za međusobno spajanje sastavnih elemenata, način pričvršćivanja skele za objekt odnosno tlo, najveće dopušteno opterećenje, vrste materijala i njihova kvaliteta, statički proračun nosećih elemenata, kao i uputstvo za montažu i demontažu skele. </t>
  </si>
  <si>
    <t>Navedena dokumentacija mora biti ovjerena potpisom ovlaštenog projektanata skele, odgovorne osobe na gradilištu i nadzornog inženjera i mora se čuvati do demontaže skele na gradilištu.</t>
  </si>
  <si>
    <t xml:space="preserve">Torkretiranje zidova </t>
  </si>
  <si>
    <t>- deponiranje</t>
  </si>
  <si>
    <t>Ispuhati zrakom pod tlakom sve zidove. Potrebno je zašititi sve površine prethodno ispuhivanju. Alternativa je četkom to očistiti. U stavku uključiti sav potreban materijal, rad i opremu za izvedbu do potpune gotovosti.</t>
  </si>
  <si>
    <t>A2.A2.3.</t>
  </si>
  <si>
    <t>oplata</t>
  </si>
  <si>
    <t>A2.A2.6.</t>
  </si>
  <si>
    <t>A2.A2.6a</t>
  </si>
  <si>
    <t>Skidanje podne obloge i daščane oplate na podu potkrovlja. Pretpostavljena debljina slojeva iznosi 5cm obloga a 10 cm cementna glazura, 2x daščana oplata 2,4 cm. Uklonjene slojeve deponirati na odgovarajuću deponiju za građevinski materijal do 20km od gradilišta. Obračun po m2. U stavku ulazi uklanjanje, utovar, prijevoz i deponiranje. U stavku uključiti sve potrebne materijale, rad i opremu za izvedbu do potpune gotovosti.</t>
  </si>
  <si>
    <t>- cementna glazura 15 cm</t>
  </si>
  <si>
    <t>- daščana oplata 2.4 cm</t>
  </si>
  <si>
    <t>A2.A2.6b</t>
  </si>
  <si>
    <t>- deponiranje šute</t>
  </si>
  <si>
    <t>Sidrenje uglova</t>
  </si>
  <si>
    <t>fi20 rupa (sidro fi16)</t>
  </si>
  <si>
    <t>kom</t>
  </si>
  <si>
    <t>Izvedba ležajeva dimenzija 15x15 cm i dubine 5 cm. Potrebno je ručno i pažljivo odštemati ležaj na zidu od opeke. Obračun po komadu. U stavku uključiti sve potrebne materijale, rad i opremu za izvedbu do potpune gotovosti.</t>
  </si>
  <si>
    <t>Novi nosivi ukrutni zidovi</t>
  </si>
  <si>
    <t>m³</t>
  </si>
  <si>
    <t xml:space="preserve"> RUŠENJA I DEMONTAŽE UKUPNO:</t>
  </si>
  <si>
    <t>A2.A3.</t>
  </si>
  <si>
    <t>BETONSKI I ARMIRANOBETONSKI RADOVI</t>
  </si>
  <si>
    <t>Opći i posebni uvjeti sastavni dio su ovog troškovnika. Sve navedeno u općim uvjetima što utječe na ukupnu cijenu obavezno ukalkulirati u jediničnu cijenu svake pojedine stavke troškovnika. Naknadni zahtjevi nakon ugovaranja neće se priznavati.</t>
  </si>
  <si>
    <t>U cijeni pojedine stavke armirano-betonskih radova obuhvaćeno:</t>
  </si>
  <si>
    <t>- Dobava betona, ugradba u konstrukciju sa svim vibriranjima i njegovanjima.</t>
  </si>
  <si>
    <t>-Sva potrebna oplata (predviđena je glatka s bandažiranim spojevima), postava i skidanje sa svim potrebnim podupiranjima. Sva oplata također je u cijeni stavaka.</t>
  </si>
  <si>
    <t>-Svi potrebni popravci betoniranih elemenata nakon skidanja oplate kao i zapunjavanje otvora nastalih od elemenata oplate (vezači razupore, distanceri i td.) te uređenje betona na spojevima oplate.</t>
  </si>
  <si>
    <t>Radovi vezani za izvedbu priključaka instalacija: kanalizacije, vodovoda, elektrike, telefona, plina i svih ostalih priključaka nisu predmet obrade ovog troškovnika. Osim ako to nije eksplicite drugačije navedeno.</t>
  </si>
  <si>
    <t>Prije početka betoniranja svih zidova potrebno je u oplati postaviti šablone za otvore vrata prozora i slično, ugradbe dovoda i odvoda V+K, te raznih instalacija i ventilacija-mjesto ugradbe prema planu oplate i detalju projektanta.</t>
  </si>
  <si>
    <t>Prije početka betoniranja svih ploča potrebno je u oplati postaviti šablone za otvore raznih veličina radi kasnijeg postavljanja dovoda i odvoda V + K, ventilacije  i drugo - mjesto ugradbe prema planu oplate i detalju projektanta.</t>
  </si>
  <si>
    <t>Prije izvedbe proučiti planove oplate i detalje radi ostavljanja potrebnih čeličnih trnova i pločica koje se vare za rubnu armaturu veličine 15 x 15cm (obuhvaćeno u raznim zidarskim radovima)  na svim mjestima gdje je to potrebno, osobito na rubovima ploča, te zidovima.</t>
  </si>
  <si>
    <t xml:space="preserve">Sve troškove oko izrade projekta betona i svih njegovih sastavnih dijelova snosi izvoditelj radova. Sve troškove oko redovitog ili izvanrednog ispitivanja kvalitete betona snosi izvoditelj radova. Tehnologiju izvedbe, te eventualno prekida, izvesti isključivo po uputama konstruktera. Obrada gornjih površina treba biti ravno zaribana, osim gdje se u stavci traži drugačija obrada. Sve visine pri izradi oplate određivati, a nakon betoniranja kontrolirati instrumentom. Armirano-betonski elementi moraju imati potpuno ravne i glatke površine i izvode se u pravilu u glatkoj drvenoj ili limenoj oplati. Prilikom betoniranja naročito treba paziti da armatura ostane u položaju predviđenom statičkim proračunom i nacrtom.U jediničnim cijenama betonskih i arm.-betonskih konstrukcija sadržani su svi pripremni radovi, skele, zaštita betona od niskih i visokih temperatura, te ispitivanje uzoraka. Obračun radova za betonske i arm.-betonske konstrukcije izvoditi prema važećim propisima i prosječnim normama u građevinarstvu. </t>
  </si>
  <si>
    <t>Sve radove izvesti sukladno uvjetima i napomenama iz projekta konstrukcije.</t>
  </si>
  <si>
    <t>A2.A3.1.</t>
  </si>
  <si>
    <t>Izvedba AB tlačne ploče</t>
  </si>
  <si>
    <t>beton</t>
  </si>
  <si>
    <t>kg</t>
  </si>
  <si>
    <t>Torkretiranje</t>
  </si>
  <si>
    <t xml:space="preserve">beton C30/37 </t>
  </si>
  <si>
    <t xml:space="preserve">sidra ∅8 za sidrenje torkreta-16kom/m2, L=35cm </t>
  </si>
  <si>
    <t>d=25cm</t>
  </si>
  <si>
    <t>A2.A3.4.</t>
  </si>
  <si>
    <t xml:space="preserve">Nove AB grede </t>
  </si>
  <si>
    <t>- beton</t>
  </si>
  <si>
    <t>BETONSKI I AB RADOVI UKUPNO</t>
  </si>
  <si>
    <t>A2.A4.</t>
  </si>
  <si>
    <t>ZIDARSKI RADOVI</t>
  </si>
  <si>
    <t>Sve radove izvoditi uz suglasnost investitora, nadzora i projektanta. Stavka uključuje sav potreban materijal, alat,opremu, skele i sve ostalo potrebno za kompletan dovršetak i funkcionalnost stavke. 
Opći i posebni uvjeti sastavni dio su ovog troškovnika. Sve navedeno u općim uvjetima što utječe na ukupnu cijenu obavezno ukalkulirati u jediničnu cijenu svake pojedine stavke troškovnika. Naknadni zahtjevi nakon ugovaranja neće se priznavati.</t>
  </si>
  <si>
    <t>A2.A4.1.</t>
  </si>
  <si>
    <t>A2.A4.1a</t>
  </si>
  <si>
    <t>A2.A4.1b</t>
  </si>
  <si>
    <t>A2.A4.1c</t>
  </si>
  <si>
    <t>A2.A4.1d</t>
  </si>
  <si>
    <t>A2.A4.2.</t>
  </si>
  <si>
    <t>šipke Φ16, L= 1,5 m, kom = 70</t>
  </si>
  <si>
    <t>pločice 100x100x8 mm, kom = 70</t>
  </si>
  <si>
    <t>A2.A4.3.</t>
  </si>
  <si>
    <t>A2.A4.4.</t>
  </si>
  <si>
    <t>Ojačanje međukatne konstrukcije</t>
  </si>
  <si>
    <t>A2.A4.5.</t>
  </si>
  <si>
    <t>ZIDARSKI RADOVI UKUPNO:</t>
  </si>
  <si>
    <t>A2.A5.</t>
  </si>
  <si>
    <t>TESARSKI RADOVI</t>
  </si>
  <si>
    <t>A2.A5.1.</t>
  </si>
  <si>
    <t>strop, oplata d=24 mm, C24-2sloja (opcija za drugI sloj može biti i OSB ploča debljine 22mm)</t>
  </si>
  <si>
    <t>čavli s navojem 10x100 mm</t>
  </si>
  <si>
    <t>TESARSKI RADOVI UKUPNO:</t>
  </si>
  <si>
    <t>A2.A6.</t>
  </si>
  <si>
    <t>METALNA KONSTRUKCIJA</t>
  </si>
  <si>
    <t>Ojačanje međukatne konstrukcije sa strane stropa i poda</t>
  </si>
  <si>
    <t>čelični flah b/h=80/8 mm, L=ukupna duljina 439m, S235</t>
  </si>
  <si>
    <t>sidra fi16, L=40 cm, n=307</t>
  </si>
  <si>
    <t>vijci M10/70, kv. 5.8. , n=921</t>
  </si>
  <si>
    <t>METALNA KONSTRUKCIJA UKUPNO:</t>
  </si>
  <si>
    <t>LIMARSKI RADOVI</t>
  </si>
  <si>
    <t>GRAĐEVINSKI RADOVI</t>
  </si>
  <si>
    <t>FASADERSKI RADOVI</t>
  </si>
  <si>
    <t>SOBOSLIKARSKI RADOVI</t>
  </si>
  <si>
    <t>Nakon montaže, spojeve zapuniti punjačem rešaka i zagladiti lopaticom. Rezani rubovi GK ploča obrađuju se papirnatom, bandažnom trakom. Glave vijaka treba pregletati. Kod dvostrukih obloga spojevi donjih ploča se samo zapunjavaju, a spojevi vanjskog sloja se završno obrađuju gletanjem. Nakon obrade spojeva treba čitavu površinu završno pregletati smjesom za izravnanje što ulazi u cijenu stavke.</t>
  </si>
  <si>
    <t>OSTALO</t>
  </si>
  <si>
    <t>Čišćenje u toku gradnje</t>
  </si>
  <si>
    <t>Višekratno  čišćenje  objekta i gradilišta nakon  dovršetka  pojedinih  radova.  Predviđa se čišćenje u tri navrata od početka do prije završnog čišćenja. Rad  obuhvaća  ručno  metenje,  odnošenje i odvoz  šute i smeća na gradilišnu deponiju s plaćanjem pristojbi. Nakon svakog završenog rada obavlja se čišćenje što treba uključiti u jedinstvenu cijenu. Čišćenje  obaviti  tako  da  se  ne  nanesu  mehanička  i  kemijska  oštećenja. Obračun po m2 neto površini.</t>
  </si>
  <si>
    <t>- betoniranje se izvodi samo nakon odobrenja nadzornog inženjera; bez odobrenja izvođač na svoj trošak uklanja beton</t>
  </si>
  <si>
    <t>U cijenu svake pojedine stavke uključeno:</t>
  </si>
  <si>
    <t>- dobava svog materijala, sav vanjski i unutrašnji transport do mjesta ugradbe.</t>
  </si>
  <si>
    <t xml:space="preserve">- sve potrebne radove, predradnje i materijal prema uputama proizvođača. </t>
  </si>
  <si>
    <t>IZOLATERSKI RADOVI</t>
  </si>
  <si>
    <t>A</t>
  </si>
  <si>
    <t>A2.A2.6c</t>
  </si>
  <si>
    <t>Izvedba sprezanja AB tlačne ploče s grednicima drugog kata</t>
  </si>
  <si>
    <t>Ø14; L =90cm</t>
  </si>
  <si>
    <t>Ø14; L =200cm</t>
  </si>
  <si>
    <t xml:space="preserve">spojna sredstva Ø14, n =7500 kom, L=20 cm </t>
  </si>
  <si>
    <t>KERAMIČARSKI RADOVI</t>
  </si>
  <si>
    <t>A2.A1.2.</t>
  </si>
  <si>
    <t>A2.A1.2c.</t>
  </si>
  <si>
    <t>A2.A1.3a.</t>
  </si>
  <si>
    <t>A2.A1.3b.</t>
  </si>
  <si>
    <t>A2.A2.</t>
  </si>
  <si>
    <t>m'</t>
  </si>
  <si>
    <t>A2.A3.5.</t>
  </si>
  <si>
    <t>Investitor je dužan prije početka radova provesti sve pripremne radove da se izvođenje može nesmetano odvijati. Prostorije, odnosno etaže i prostori u kojima će se vršiti određeni radovi moraju biti prazni i čisti, odnosno izvođač će u dogovoru sa investitorom:
-očistiti prostor potpuno ili djelomično (odlaganje na unaprijed dogovoreno mjesto ili odvoz na gradsku deponiju.
-zaštiti ono što nije moguće iznijeti/demontirati
-isključiti napajanje i dovode/odvode.</t>
  </si>
  <si>
    <t>Priprema potrebne dokumentacije. Stavka uključuje projekt skele od strane ovlaštene osobe.</t>
  </si>
  <si>
    <t>ZAVRŠNI RADOVI</t>
  </si>
  <si>
    <t>GRAĐEVINSKI RADOVI UKUPNO</t>
  </si>
  <si>
    <t>B</t>
  </si>
  <si>
    <t>ZAVRŠNI RADOVI UKUPNO</t>
  </si>
  <si>
    <t>A2.A4.6.</t>
  </si>
  <si>
    <t>*</t>
  </si>
  <si>
    <t>napomena:</t>
  </si>
  <si>
    <t>Sve mjere kontrolirati u naravi</t>
  </si>
  <si>
    <t>KROVOPOKRIVAČKI RADOVI</t>
  </si>
  <si>
    <t>A2.A7.</t>
  </si>
  <si>
    <t>Izvođač radova dužan je pridržavati se općih propisa i važećih standarda za tu vrstu radova, opisa troškovnika, shema, te uputa projektanta i nadzornog organa.</t>
  </si>
  <si>
    <t xml:space="preserve">Krovopokrivački radovi moraju se izvesti prema postojećim propisima i HTZ mjerama, a u skladu s obveznim važećim standardima. </t>
  </si>
  <si>
    <t>Pored opisa svake stavke u jediničnoj cijeni treba biti obuhvaćeno i slijedeće:</t>
  </si>
  <si>
    <t>- osnovni i pomoćni materijal,</t>
  </si>
  <si>
    <t>- uzimanje mjera na objektu,</t>
  </si>
  <si>
    <t>- razrada detalja,</t>
  </si>
  <si>
    <t>- sve troškove izrade, zaštite i dopreme na objekt,</t>
  </si>
  <si>
    <t>- sve hor. i vert. transporte, uključujući i upotrebu auto kranova,</t>
  </si>
  <si>
    <t>- eventualne nejasnoće u opisu moraju se riješiti prije sklapanja ugovora kako ne bi došlo do traženja nadoplate od strane izvođača. Svaki ponuđač dužan je nuditi sve opisane stavke troškovnika bez obzira da li će ih sam izvesti li sa svojim kooperantima.</t>
  </si>
  <si>
    <t>- potrebne skele i mobilna pomagala za montažu (ljestve, teleskopske košare, platforme)</t>
  </si>
  <si>
    <t>DATUM IZRADE:</t>
  </si>
  <si>
    <t>lipanj, 2022.</t>
  </si>
  <si>
    <t xml:space="preserve">Dobava, doprema i ugradnja ojačanja na uglu vanjskih zidova u obliku sidara od armaturne šipke Φ16 dužine 200 cm. U cijenu je uključena ugradnja sidara i  injektiranje rupe epoksidnim ljepilom nakon ugradnje šipke, postavljanje čelične pločice 100x100x8 mm sa zatezanjem matice nakon stvrdnjavanja epoksida te zatvaranje ležajne rupe produžnim mortom. Na jednom uglu 3-4 komada usidriti okomito na nosivi zid prema projektu. Obračun po kg.  U cijeni je sav rad i materijal po uputi proizvođača do potpune gotovosti. </t>
  </si>
  <si>
    <t xml:space="preserve">Dobava, doprema materijala i ugradnja čeličnih flahova dim. 80x8mm, duljine 1,40 m i 1,0 m kv.čelika S235. U nosivi zid potrebno je izbušiti rupu fi 20mm koja se popunjava epoksidnim ljepilom, te se ugrađuje anker fi 16mm. Dužina ankera koja je potrebna za dijalogonalni ulaz u zid iznosi 30 cm, 10 cm je zavarena za flah. Ukupna duljina sidra iznosi 50 cm. Na samom gradilištu vare se ankeri za čelični flah. Na sloju dasaka potrebno je izbušiti rupe na razmaku od 25 cm dijagonalno za ugradnju vijaka. Flah, čije su dimenzije presjeka 8 x 80 mm (S235) spreže se vijcima u daščanu konstrukciju.  Kao spojno sredstvo koristiti će se vijci za drvo fi10/70mm kv.5.8 za svaki spoj grednika i flaha po 3 komada prema nacrtu. Dodatno se sidre čavlima s navojem za daščanu oplatu, po 4 komada po flahu, čavli su 4x40 mm. </t>
  </si>
  <si>
    <t>Dobava i postava zaštitne folije za pokrivanje stubišta i prolaza, a kao zaštita od oštećenja prilikom torkretiranja u zatvorenim prostorijama. Hodne plohe treba zaštititi PE folijom dok sve rubne površine uz rubove vrata, štokove, prekidače, ormariće i sl treba zaštititi ljepljivom trakom koju nakon završetka radova treba ukloniti. Radove treba izvoditi pažljivo i precizno. 
Cijenom treba obuhvatiti kompletan rad, materijal i pripor.</t>
  </si>
  <si>
    <t>Dobava, postava, skidanje i odvoz folije (PE) za zaštitu otvora na pročelju za potrebe izvedbe ojačanja zidova CRMom i tokretiranja. Postavlja se na dovratnike, doprozornike, rubove pomoću letvica, ljepljive trake i sl.,da ih ne ošteti. Uključiti zaštitu vent. i sl. otvora i dodatne potkonstr. i elem. (drv. građa - daske, mosnice, panoi i dr.). 
Cijenom treba  obuhvatiti kompletan rad, materijal i pribor.</t>
  </si>
  <si>
    <t xml:space="preserve">Skidanje i uklanjanje postojeće unutarnje i vanjske stolarije zgrade. Također u cijenu stavke uključiti i sav vertikalni i horizontalni prijenos svih otpadnih elemenata i materijala do gradilišne deponije. 
Cijena uključuje sav potreban materijal, rad i pribor.
Cijenom treba obuhvatiti kompletan rad.
</t>
  </si>
  <si>
    <t>-vrata jednokrilna i dvokrilna</t>
  </si>
  <si>
    <t>A2.A2.9.</t>
  </si>
  <si>
    <t>A2.A2.10.</t>
  </si>
  <si>
    <t>A2.A2.11.</t>
  </si>
  <si>
    <t>Novi nosivi dilatacijski zid</t>
  </si>
  <si>
    <t>Laka skela</t>
  </si>
  <si>
    <t>A2.A1.7.</t>
  </si>
  <si>
    <t xml:space="preserve">armatura </t>
  </si>
  <si>
    <t>zid d=30cm</t>
  </si>
  <si>
    <t>glatka oplata</t>
  </si>
  <si>
    <t xml:space="preserve">Dobava, doprema i izvedba ojačanja postojećih temelja na mjestima novih ukrutnih zidova. Izvesti sve prema projektu, armirano prema statičkom računu i planovima armiranja. 
Beton klase C 30/37 s aditivom za vodonepropusnost betona VDP. 
Cijenom treba obuhvatiti kompletan rad, materijal i pribor. </t>
  </si>
  <si>
    <t>ZEMLJANI RADOVI</t>
  </si>
  <si>
    <t>U cijenu svake pojedine stavke uračunato:</t>
  </si>
  <si>
    <t>-sav prijevoz iskopanog materijala na gradilišnu deponiju. Odvoz viška materijala na gradsku deponiju obračunava se posebno.</t>
  </si>
  <si>
    <t>-dobava i ugradnja svog potrebnog materijala, sav unutrašnji i vanjski transport,</t>
  </si>
  <si>
    <t>Odvoz suvišne zemlje i ostalog građevinskog materijala na gradsku deponiju. Cijenom je obuhvaćen utovar u prijevozno sredstvo, odvoz na gradsku deponiju ili planirku (uključivo sve takse na deponiji ili planirki) i istovar.</t>
  </si>
  <si>
    <t>ZEMLJANI RADOVI UKUPNO</t>
  </si>
  <si>
    <t>Ojačanja postojećih temelja</t>
  </si>
  <si>
    <t>-iskop slojeva poda</t>
  </si>
  <si>
    <t>Sanacija podova nakon izvedbe ojačanja temelja.</t>
  </si>
  <si>
    <t>Podupiranje postojeće konstrukcije stropa na mjestima na kojem je to nephodno za vrijeme izvođenja radova.
Dobava, doprema, montaža podupirača i konstrukcije te demontaža nakon izvršenih radova i otprema, sa svim ukrućenjima, potporama, ogradama, mostovima, prilazima i slično visine podupiranja do 4,5m. 
Cijena uključuje sav potreban materijal, rad i pribor.
Obračun po m² poduprte konstrukcije.</t>
  </si>
  <si>
    <t>MORT ZA ŽBUKANJE/KONSOLIDIRANJE 
Dopbava, doprema i izvedba morta na bazi vapna ili cementa, kompatibilan sa bilo kojom vrstom opeke i tlačne čvrstoće jednake ili veće od 8 MPa. Izvesti u debljini do 30 mm. 
U stavci uračunati i materijal, rad i pribor.</t>
  </si>
  <si>
    <t>Ispitivanje ugrađenih sidra hidrauličnom prešom. Sidra se ispituju na čupanje. Ispitivanje se vrši na 4 mjesta. Na uličnom dijelu ispituje se na jedno sidro na razini prizemlja i 2 kata. Na dvorišnom djelu se ispituje po jedno sidro na razini podruma (sutren) i 2 kata. Obračun po komadu sidra. Sila koju sidro mora izdržati iznosi 70 kN. Ukoliko ne zadovolji, izvođač o svom trošku mijenja sva ugrađena sidra.
Cijenom obuhvatiti kompletan rad, materijal i pribor.</t>
  </si>
  <si>
    <t xml:space="preserve"> </t>
  </si>
  <si>
    <t>OSTALI RADOVI UKUPNO:</t>
  </si>
  <si>
    <t xml:space="preserve"> - sidra promjera 50 mm, L=4 m</t>
  </si>
  <si>
    <t>Uklanjanje svih elemenata u prostorijama (ormari, radni stolovi, drvene pregrade u potkrovlju i slično) što spriječava izvedbu.  Deponirati na suhom mjestu i zaštiti od prašine folijom. Potrebno je napisati zapisnik i predočiti nadzornom inženjeru svih elemenata izmještenih za potrebu izvedbe radova. Nakon završetka potrebno je sve vratiti na svom mjestu. U stavku uključiti sve potrebne materijale, rad i opremu za izvedbu do potpune gotovosti. Odnosi se na sve radove sanacije.</t>
  </si>
  <si>
    <t>Dobava, doprema, montaža, demontaža i otprema lake, pokretne, metalne skele za rad na visini do 4,5m. Skela je izvedena prema pravilima struke i važećim mjerama zaštite na radu, a predviđa se za povremeno korištenje svih sudionika na gradnji. Skela mora biti od početka do kraja radova na gradilištu. 
Cijena uključuje sav potreban materijal, rad i pribor.
Obračun po kompletu lake skele.</t>
  </si>
  <si>
    <t>KROVOPOKRIVAČKI RADOVI UKUPNO</t>
  </si>
  <si>
    <t>-izrada i uklanjanje svih prilaznih i radnih rampi</t>
  </si>
  <si>
    <t>A2.A9.</t>
  </si>
  <si>
    <t>A2.A9.1.</t>
  </si>
  <si>
    <t>oplata  jednostrana</t>
  </si>
  <si>
    <t>oplata  dvostrana</t>
  </si>
  <si>
    <t>Dobava, doprema i izvedba novog dilatacijskog armirano-betonskog zida između Amruševe 2 i Petrinjske 8 u oplati betonom C30/37, granulirani agregat. Zidovi su debljine 30cm. Između zidova se postavlja ekstrudirani polistiren debljine 15cm. Armiranobetonski zid u dilataciji Amruševa 2 se se izvodi u obostranoj oplati nakon čega se oplata skida i postavlja ekstrudirani polistiren debljine 15cm. Zatim se izvodi armiranobetonski zid u dilataciji Petrinjska 8 u jednostranoj oplati. Oplata glatka. beton je potrebno kod ugradbe vibrirai, da nestanu gnijezda (segregirani dio). Njega betona u periodu od 20 dana u  cijeni stavke. Na mjestima otvorenih prodora potrebno je zatvoriti dilataciju metalnim profilima koji su opisani u ovom troškovniku u limarskim radovima.
Cjenom treba obuhvatiti kompletan rad, materijal i pribor.</t>
  </si>
  <si>
    <t>xps debljine 15cm</t>
  </si>
  <si>
    <t>KONEKTOR
Konektor u obliku slova L u GFRP za spajanje mreže na zidove, izrađen od AR (alkalno otpornog) staklenog vlakna, prethodno zategnut i impregniran termoreaktivnom smolom epoksidnog tipa vinilestera.
Karakteristike:  Veličina konektora: dulja strana je 10-100 cm, kraća strana je 10 cm, poprečnog presjeka 10x7 mm, vlačne čvrstoće šipke 31 kN, izduljenje pri slomu iznosi 1,7%, prosječne vlačne aksijalne čvrstoće šipke EA od 1847 kN. 
U stavci uračunati i materijal, rad i pribor.</t>
  </si>
  <si>
    <t>- obijanje žbuke</t>
  </si>
  <si>
    <t>- oplata</t>
  </si>
  <si>
    <t>- armaturna mreža Q188</t>
  </si>
  <si>
    <t xml:space="preserve">Dobava, doprema i izvedba armirano-betonskih greda betonom C25/30, dimenzija prema projektu, granulirani agregat. Oplata glatka. Beton je potrebno kod ugradbe vibrirati, da nestanu gnijezda (segregirani dio). Sva eventualna potrebna podupiranja i njega betona u periodu od 20 dana su u cijeni stavke. Cijenom treba obuhvatiti kompletan rad. </t>
  </si>
  <si>
    <t>- drveni strop</t>
  </si>
  <si>
    <t>- ručno obijanje</t>
  </si>
  <si>
    <t>- utovar i deponiranje</t>
  </si>
  <si>
    <t>Dobava, doprema i izvedba novog armirano-betonskog zida debljine 25cm u oplati betonom C30/37, granulirani agregat. Oplata glatka. beton je potrebno kod ugradbe vibrirai, da nestanu gnijezda (segregirani dio). Njega betona u periodu od 20 dana u  cijeni stavke.
 Cijenom treba obuhvatiti kompletan rad, materijal i pribor.</t>
  </si>
  <si>
    <t>OPĆI UVJETI RADOVA</t>
  </si>
  <si>
    <t>PRIPREMNI RADOVI, RUŠENJA I DEMONTAŽE</t>
  </si>
  <si>
    <t xml:space="preserve">Radovima na rušenju i demontažama mora se prići  sa svim potrebnim osiguranjima i mjerama zaštite okoliša i štetnog utjecaja na okolne građevine. </t>
  </si>
  <si>
    <t>Za tu vrstu radova potrebno je imati odgovarajuću strukturu radne snage  za osiguranje  podupiranja, izradu zaštitnih ograda, te stalnu kontrolu na mjestima gdje se rušenje i demontaža obavlja.</t>
  </si>
  <si>
    <t>Pri izvedbi radova moraju se u potpunosti primjenjivati postojeći propisi - Pravilnik o zaštiti na radu u građevinarstvu, Građevinske norme i HTZ propisi.</t>
  </si>
  <si>
    <t>Sve se ruši i reciklira na gradilištu za daljnju ugradnju, a nepotrebno se odvozi na gradsku deponiju udaljenu do 20km..</t>
  </si>
  <si>
    <t xml:space="preserve">Uklanjanje dijelova građevine će se izvesti ručnim i strojnim sredstvima na način da se posljedice rada štetno ne odraze na okruženje. Prije početka rušenja konstruktivnih elemenata izvršiti demontažu svih instalacija, opreme i bravarije. Porušeni materijal treba sukcesivno odvoziti ili reciklirati. Prije početka radova mora se ugrožena zona ograditi ogradom visine min. 2.0 m.
</t>
  </si>
  <si>
    <t xml:space="preserve">Zbrinjavanje tog otpada provodi se putem komunalne organizacije ili nekog drugog ovlaštenog sakupljača.
Izvođač rušenja mora sve građevinske elemente usitniti na veličine i težine prikladne za utovar i odvoz kamionima. Porušeni materijal treba sukcesivno odvoziti kako bi se omogućio nesmetan tok rušenja. 
</t>
  </si>
  <si>
    <t>Izvođač radova rušenja treba prije početka radova istražiti mogućnosti pristupa potrebne mehanizacije za rušenje i za odvoz otpadnog materijala . 
Izvođač radova mora izraditi detaljno prometno rješenje i ishoditi sve potrebne dozvole kretanja za obavljanje kretanja strojeva i vozila za odvoz otpadnog materijala do glavne prometnice i kroz grad.</t>
  </si>
  <si>
    <t>Za rušenje se predviđaju  strojne i ručne metode rušenja. Za rušenja i demontaže se može predvidjeti korištenje standardnih tehnoloških metoda. Za odvajanje betona tehnologiju će odabrati Izvođač radova.
U postupku rušenja konstrukcije potrebno je obuhvatiti podupiranje konstrukcije, rezanje betonske konstrukcije, odvajanje betona od armature i drobljenje betona na krupnoću pogodnu za izradu nasipa.</t>
  </si>
  <si>
    <t>PRIPREMNI RADOVI
Prije početka radova Izvođač treba sve prilagoditi obnovi i izvršiti slijedeće pripreme: 
- Naručiti od nadležne elektrodistribucijske službe izlazak na gradilište i otpajanje priključaka i ispitivanje po dijelovima građevine koji se ruše prije odobrenja za rušenje s aspekta sigurnosti od strujnog udara.
Naručiti od iste nadležne službe osiguranje jednog privremenog priključka za potrebe radilišta, za rasvjetu i strojeve , dimenzioniranog sukladno potrebnoj vršnoj snazi.</t>
  </si>
  <si>
    <t>Naručiti od nadležne vodoopskrbne službe  zatvaranje opskrbnog dovoda vode na dijelu građevine koji se ruši, odnosno svih ako ih je više, u priključnom šahtu, i ispustiti vodu iz svih cjevovoda. 
Naručiti od iste službe jednog priključnog, privremenog voda vode u priključnom šahtu, uz dodatak ventila, za potrebe radilišta, dimenzioniranog za potreba pranja osoblja i mehanizacije.</t>
  </si>
  <si>
    <t xml:space="preserve">Potrebno je pod jakim mlazom vode isprati sve fekalne vodove i instalaciju i odmah zabrtviti odvodne priključke.
</t>
  </si>
  <si>
    <t>Isključenje instalacija evidentira se građevinskim dnevnikom.</t>
  </si>
  <si>
    <t>Jedinična cijena sadrži:</t>
  </si>
  <si>
    <t>* sav potreban rad, energiju i materijal za izvršenje stavke a sve do pune funkcije</t>
  </si>
  <si>
    <t>* sva poduhvatanja, podupiranja i osiguranja konstruktivnih dijelova građevine</t>
  </si>
  <si>
    <t>* sve potrebne skele bez obzira na visinu, s propisnom ogradom i zaštitom od prašine</t>
  </si>
  <si>
    <t>* sve nabave, dobave, prijenosi i prijevozi materijala na gradilištu ili direktni utovar u prijevozno sredstvo, naznačiti od/do mjesta ugradnje</t>
  </si>
  <si>
    <t>* zalijevanje šute prijei tijekom rušenja i utovara i zaštita okoliša od zagađenja</t>
  </si>
  <si>
    <t>* naknada za čišćenje javnih prometnih površina i održavanje čistoće prilikom izvođenja radova</t>
  </si>
  <si>
    <t>* priključak, razvod i amortizacija privremene instalacije za rasvjetu i priključak strojeva</t>
  </si>
  <si>
    <t>* izrada boksova i organizacija gradilišne deponije</t>
  </si>
  <si>
    <t>* troškovi osiguranja gradilišta</t>
  </si>
  <si>
    <t xml:space="preserve">* sve pomoćne alate, uređaje i strojeve potrebne za postupak pažljivog rušenja građevine
</t>
  </si>
  <si>
    <t>Utovari i prijevoz na gradsku deponiju porušenog i iskopanog viška materijala su predmet zasebne stavke. Deponiranje se vrši na javnu registriranu deponiju. U stavku odvoza viška materijala na gradsku planirku (deponij) uključiti i plaćanje svih potrebnih taksi i namira za deponiranje otpada na planirku.</t>
  </si>
  <si>
    <t>Napomene:</t>
  </si>
  <si>
    <t>* prije razgradnje konstruktivnih elemenata skinuti s njih završne obrade (obloge, vezna sredstva  i sl. ) i zatečeno stanje predočiti statičaru</t>
  </si>
  <si>
    <t>* Također je stavkom (jediničnom cijenom) obuhvaćeno sortiranje materijala tj. odvajanje šute i drugog otpada predviđenog za odvoz na konačnu deponiju od elemenata i opreme koji bi mogli nakon čišćenja i sortiranja, koje također ulazi u cijenu, biti korisni investitoru te mu se trebaju predočiti prije konačne dispozicije. 
Kod rušenja armiranobetonskih konstrukcija obuhvaćeno je i razdavajanje betona od armature te njihovo prevoženje na odvojene deponije za željezo i beton. Beton usitniti u drobilici na materijal pogodan za izradu nasipa. Čelik deponirati na za to predviđeno mjesto u dogovoru s Investitorom.</t>
  </si>
  <si>
    <t>* ako pojedinom stavkom nije drugačije određeno obračun količina vršiti će se prema trenutno važećim normama i propisima.</t>
  </si>
  <si>
    <t>* čišćenje prostora u tijeku radova i nakon završetka sveg rada, te otpremu vlastitog otpada ili viška materijala svaki izvođač dužan je ukalkulirati u cijenu i neće se posebno priznavati</t>
  </si>
  <si>
    <t xml:space="preserve">* radove vezane na instalacije izvoditi  prema zasebnim projektima  </t>
  </si>
  <si>
    <t>Prije izvedbe,narudžbe ili bilo kojeg početka rada izvođač radova obavezno je dužan  na licu mjesta uzete sve potrebe mjere kote i  svu izmjeru potrebnu za izradu stavke. Naznačene dimenzije i kote u nacrtima treba obavezno provjeriti na licu mjesta, a za izmjene i dopune potrebno je  odobrenje Projektanta.</t>
  </si>
  <si>
    <t>Izvođač se prije predaje ponude mora temeljito informirati o postojećem stanju tla, ukoliko ne raspolaže potrebnim informacijama (ili uvidom u geotehnički elaborat ili obilaskom postojeće probne (pokusne) iskopine na gradilištu). Naknadna dodatna potraživanja zbog nepoznavanja kakvoće tla neće se priznati. Ovi radovi, kao i radovi oko razmjeravanja terena i obilježavanje  zgrade uračunati su u jediničnu cijenu.</t>
  </si>
  <si>
    <t>Iskop zemlje vrši se prema nacrtima ručno ili strojno na predviđenu dubinu sa poravnanjem dna i s vertikalnim stranama, s eventualnim podupiranjem i razupiranjem, kao i crpljenje vode gdje je to potrebno. Široki iskop izvesti sa stranicama u nagibu koji odgovara tom terenu i potrebnim proširenjem za izvedbu izolaterskih i drugih radova.</t>
  </si>
  <si>
    <t>Podupiranja, razupiranje i crpljenje vode, kao i prokvašenje zemlje uslijed kiše, obuhvaćeno je jediničnim cijenama i ne naplaćuje se posebno. Ako se iskopane jame oštete, odrone ili zatrpaju nepažnjom ili uslijed nedovoljnog podupiranja izvođač ih dovodi u ispravno stanje. Površinska voda (atmosferska i slivna) odvodi se na trošak Izvođača tako da se ne ugrožava tijek radova, niti radovi drugih na gradilištu angažiranih podizvođača, susjeda ili ostalih sudionika.</t>
  </si>
  <si>
    <t xml:space="preserve">Iskop na određenu dubinu definitivno izvršiti neposredno pred početak izvedbe temelja, da se ležajna ploha temelja ne bi eventualno raskvasila. Točnost iskopa: +/- 2cm. Završni iskop treba pregledati geomehaničar i odobriti upis u građevinski dnevnik. Svi radovi i faze na izgradnji objekata trebaju se obostrano snimiti i uvesti u građevinsku knjigu sa skicom i opisom iskopa. Iskopanu zdravu zemlju nakon izrade temelja i zidova treba upotrijebiti za nasipavanje unutar temeljnih zidova, uz obodne zidove oko objekta i za nasipavanje na gradilištu, te ju deponirati na gradilištu, a višak deponirati na gradsku deponiju. 
Sa nasipavanjem slijedećeg sloja može se započeti tek kada je nadzorni inženjer upisom u građevinski dnevnik preuzeo prethodni sloj. Za dobavu i ugradnju materijala potrebnog za zamjenski sloj/nasip kamena drobljenca potrebno dobiti suglasnost od geomehaničara i projektanta konstrukcije.  Radove nasipa treba provoditi uz stalni nadzor specijalista geomehaničara i ovlaštenog geodeta. Nadzorni inženjer temeljem rezultata ispitivanja odobrava nasipavanje svakog novog sloja upisom u građevinski dnevnik. </t>
  </si>
  <si>
    <t>Nasutu zemlju oko izvedenih temelja i šahtova, unutar temeljnih zidova i oko vanjskih obodnih zidova objekta treba u slojevima nabijati na troškovnikom propisani modul stišljivosti. Modul zbijenosti nasipa odnosno tampona kod cestovnih površina mora biti minimalno slijedeći:</t>
  </si>
  <si>
    <t>za kolnik    Min 70 MN/m2</t>
  </si>
  <si>
    <t xml:space="preserve">za parkirališta     Min 60 MN/m2 </t>
  </si>
  <si>
    <t xml:space="preserve">za nogostup     Min 50 MN/m2 </t>
  </si>
  <si>
    <t xml:space="preserve">za nasip kameni - šljunčani     Min 40 MN/m2    </t>
  </si>
  <si>
    <t xml:space="preserve">za zemljani nasip     Min 30 MN/m2 </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</si>
  <si>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t>
  </si>
  <si>
    <t>Za nasipavanje ispod betonskih podloga podova na zemlji imaju se upotrijebiti troškovnikom propisani materijali  u predviđenim debljinama slojeva.</t>
  </si>
  <si>
    <t>Jedinične cijene za pojedine stavke trebaju sadržavati:</t>
  </si>
  <si>
    <t>Sav rad za iskop (ručni ili mehanički)</t>
  </si>
  <si>
    <t>Potrebne razupore, podupore (osiguranje od urušavanja)</t>
  </si>
  <si>
    <t>Postava potrebne ograde i mostova za prebacivanje</t>
  </si>
  <si>
    <t>Sva potrebna planiranja i niveliranje</t>
  </si>
  <si>
    <t>Sva potrebna nabijanja površina</t>
  </si>
  <si>
    <t xml:space="preserve">Crpljenje površinske ili procjedne vode </t>
  </si>
  <si>
    <t>OBRAČUN  RADOVA:</t>
  </si>
  <si>
    <t>Obračun radova kod čišćenja terena obračunava se po m2, odnosno komadima kada je riječ o stablima, dok se odstranjivanje ostalih prepreka obično uzima paušalno.</t>
  </si>
  <si>
    <t>Obračun iskopanog materijala kod iskopa ili otkopa uzima se po m3 u sraslom stanju, tj. prema volumenu u kojem se nalazilo prije kopanja i prema dimenzijama iz projekta.</t>
  </si>
  <si>
    <t>Obračun materijala u nasipu uzima se prema volumenu izrađenog nasipa.</t>
  </si>
  <si>
    <t>Obračun materijala koji se transportira uzima se u rastresitom stanju, tj. prema volumenu koji se dobije kada se materijal u iskopu pomnoži sa koeficijentom rastresitosti. Transportne dužine obračunavaju se od težišta mase iskopa do težišta mase nasipa.</t>
  </si>
  <si>
    <t>Ovi uvjeti se mijenjaju ili nadopunjuju pojedinim stavkama troškovnika.</t>
  </si>
  <si>
    <t>BETONSKI RADOVI</t>
  </si>
  <si>
    <t>Nabava i dobava betona, ugradba u konstrukciju sa svim vibriranjima i njegovanjima. Sva potrebna oplata (predviđena je glatka s bandažiranim spojevima), postava i skidanje sa svim potrebnim podupiranjima. Svi potrebni popravci betoniranih elemenata nakon skidanja oplate kao i zapunjavanje otvora nastalih od elemenata oplate (vezači razupore, distanceri itd.) te uređenje betona na spojevima oplate. 
Radovi vezani za izvedbu priključaka instalacija: kanalizacije, vodovoda, elektrike, telefona, plina i svih ostalih priključaka nisu predmet obrade ovog troškovnika. Osim ako to nije eksplicite drugačije navedeno. 
Prije početka betoniranja svih zidova potrebno je u oplati postaviti šablone za otvore vrata prozora i slično, ugradbe dovoda i odvoda V+K, te raznih instalacija i ventilacija-mjesto ugradbe prema planu oplate i detalju projektanta. 
Prije početka betoniranja svih ploča potrebno je u oplati postaviti šablone za otvore raznih veličina radi kasnijeg postavljanja dovoda i odvoda V + K, ventilacije  i drugo - mjesto ugradbe prema planu oplate i detalju projektanta.</t>
  </si>
  <si>
    <t>Opći uvjeti - beton</t>
  </si>
  <si>
    <t xml:space="preserve">Kod izvedbe betonskih i armirano betonskih radova treba se u svemu pridržavati postojećih propisa, standarda (Tehnički propis za građevinske konstrukcije »Narodne novine« br. 17/17,75/20, 7/22.) sa pripadnim normama, te statičkog računa odnosno projekta konstrukcije. Prije početka izvedbe betonskih radova treba pregledati i zapisnički konstatirati podatke o agregatu, cementu i vodi, odnosno o faktorima koji će utjecati na kvalitetu radova i ugrađenog betona. </t>
  </si>
  <si>
    <t>Prije početka radova uzvoditelj je dužan izraditi projekt betona, te redovito pratiti kvalitetu betonskih konstrukcija u skladu sa elementima iz projekta betona.</t>
  </si>
  <si>
    <t>VRSTE BETONA, MATERIJALI I OZNAKE</t>
  </si>
  <si>
    <t>VRSTE BETONA - koristit će se projektirani beton razreda tlačne čvrstoće prema statičkom proračunu.</t>
  </si>
  <si>
    <t>C12/15, C16/20, C30/37, C30/37, C 35/45, C40/50</t>
  </si>
  <si>
    <t>Čvrstoća betona određuje se razredom tlačne čvrstoće i  izvoditelj je se mora strogo pridržavati određene za pojedine konstrukcije, a označene u statičkom računu.</t>
  </si>
  <si>
    <t>Beton spravljati isključivo strojnim putem.</t>
  </si>
  <si>
    <t>Za izradu betona upotrijebiti istu vrstu cementa i granulirani agregat.</t>
  </si>
  <si>
    <t>CEMENT</t>
  </si>
  <si>
    <t>Tehnička svojstva i drugi zahtjevi, te potvrđivanje sukladnosti cementa, određuje se odnosno provodi, ovisno o vrsti cementa, prema odredbama posebnog propisa.
Tehnička svojstva cementa specificiraju se u projektu betonske konstrukcije.</t>
  </si>
  <si>
    <t>AGREGAT</t>
  </si>
  <si>
    <t>Za izradu betona predviđa se prirodno granulirani šljunak ili drobljeni agregat. Kameni agregat mora biti dovoljno čvrst i postojan, ne smije sadržavati zemljanih i organskih sastojaka, niti drugih primjesa štetnih za beton i armaturu.</t>
  </si>
  <si>
    <t>VODA iz vodovoda</t>
  </si>
  <si>
    <t>Isparave o sukladnosti osnovnih materijala - za sve rabljene materijale izvoditelj je dužan priložiti izjave o sukladnosti ili certifikate sukladnosti.</t>
  </si>
  <si>
    <t xml:space="preserve">Kontrolni postupci kod ugradnje betona </t>
  </si>
  <si>
    <t>Svježi beton</t>
  </si>
  <si>
    <t>Očvrsnuli beton</t>
  </si>
  <si>
    <t>Kod izvođenja betonskih radova treba voditi računa o tome kakve su atmosferske prilike, tj. ako je temperatura visoka prije betoniranja politi podlogu, odnosno tlo i eventualno oplatu kako nebi došlo do upijanja vode iz betona. S ugradnjom betona može se započeti tek kada je oplata i armatura definitivno postavljena i učvršćena.</t>
  </si>
  <si>
    <t>Beton treba spravljati  isključivo mašinskim putem. 
Transport projektiranog betona će se vršiti automješalicama. Transportna sredstva ne smiju izazivati segregaciju betonske smjese tijekom vožnje od mjesta proizvodnje do mjesta ugradnje.
Vrijeme transprta i drugih manipulacija svježim betonom mora biti u neposrednoj vezi s vremenom početka vezivanja cementa.</t>
  </si>
  <si>
    <t>Ugrađivanje betona se može početi samo na osnovu pismene potvrde o preuzimanju podloge, armature i odobrenju betoniranja od strane nadzornog inženjera.</t>
  </si>
  <si>
    <t>Beton se moara ugrađivati prema određenom planu.</t>
  </si>
  <si>
    <t>Zabranjeno je korigiranje vode u svježem betonu bez prisustva tehnologa betona.</t>
  </si>
  <si>
    <t>Prije betoniranja treba oplatu polijevati kod čega se treba paziti da voda ne uđe u svježi beton.</t>
  </si>
  <si>
    <t>Beton treba ubacivati što bliže njegovom konačnom položaju u konstrukciji. Svaki započeti konstruktivni dio ili element mora biti izbetoniran neprekinuto u započetom opsegu.</t>
  </si>
  <si>
    <t>Ugrađivanje betona u posebnim uvjetima</t>
  </si>
  <si>
    <t xml:space="preserve">Ugrađivanje betona u kalupima ili u oplatu pri vanjskim temperaturama ispod +5 ili iznad +30o smatra se betoniranjem u posebnim uvjetima. Za betoniranje u posebnim uvjetima moraju se osigurati posebne mjere zaštite betona. Betonu treba dodati dodatke protiv smrzavanja betona. Prije prvog smrzavanja beton mora imati najmanje 50 % zahtijevane čvrstoće. Kad se u vrlo hladnim danima skida oplata, ne smije doći do naglog hlađenja betona te se vanjske površine betona moraju zaštititi. </t>
  </si>
  <si>
    <t>Njegovanje ugrađenog betona</t>
  </si>
  <si>
    <t>Neposredno nakon betoniranja beton će se zaštićivati od:
'- oborina i tekuće vode - prekrivanjem najlonima i ceradama
'- vibracija koje mogu utjecati na promjenu unutrašnje strukture i prionljivosti betona i armature, kao i drugih mehaničkih oštećenja u vrijeme vezivanja i početnog očvršćivanja.
Zaštitu od prebrzog isušivanja treba provoditi mokrim postupokom (polijevanjem, prekrivanjem filcom ili jutom) a u trajanju od najmanje 7 dana ili postizanje 70 % tražene čvrstoće.
Zaštita betona mora biti ukalkulitrana u jedinične cijene.</t>
  </si>
  <si>
    <t>OPLATE</t>
  </si>
  <si>
    <t>Oplate, kao i razna razupiranja, moraju imati takvu sigurnost i krutost da bez slijegavanja i štetnih deformacija mogu primiti opterećenja i utjecaje koji nastaju za vrijeme izvedbe radova.</t>
  </si>
  <si>
    <t>Oplate moraju biti stabilne, otporne i dovoljno poduprte da se ne bi izvile ili popustile u bilo kojem pravcu. Moraju biti izrađene točno po mjerama označenim u crtežima plana oplate za pojedine dijelove konstrukcije koji će se betonirati sa svim potrebnim podupiračima.</t>
  </si>
  <si>
    <t>Unutarnje površine oplate moraju biti ravne, bilo da su horizontalne, vertikalne ili nagnute, prema tome kako je to u crtežima planova oplate predviđeno. Nastavci pojedinih dasaka ne smiju izlaziti iz ravnine, tako da nakon njihovog skidanja vidljive površine betona budu ravne i s oštrim rubovima, te da se osigura dobro brtvljenje i sprečavaju deformacije.</t>
  </si>
  <si>
    <t>Za oplatu se ne smiju koristiti takvi premazi koji se ne bi mogli oprati s gotovog betona ili bi nakon pranja ostale mrlje na tim površinama.</t>
  </si>
  <si>
    <t>Oplatu za betonske konstrukcije čije će površine ostati vidljive, potrebno je izvesti u glatkoj “bažuj”, blanjanoj ili profiliranoj oplati, a prema nacrtu. Ako se u projektu traži blanjana oplata, onda treba koristiti daske istih širina, osim ako nije drugačije predviđeno, s vidljivom strukturom drveta, a slaganje dasaka prema projektu ili uputama projektanata.</t>
  </si>
  <si>
    <t>Kad su u betonskim zidovima i drugim konstrukcijama predviđeni otvori i udubine za prolaz vodovodne i kanalizacione cijevi, cijevi centralnog grijanja i slično, kao i dimovodne i ventilacione kanale i otvore, treba još prije betoniranja izvesti i postaviti cijevi većeg profila od prolazeće cijevi da se iste mogu provući kroz zid ili konstrukciju i propisno zabrtviti.</t>
  </si>
  <si>
    <t>Kod nastavljanja betoniranja po visini, prilikom postavljanja oplate za tu konstrukciju treba izvesti zaštitu površina betona već gotovih konstrukcija od procjeđivanja cementnog mlijeka.</t>
  </si>
  <si>
    <t>Neposredno prije početka ugrađivanja betona oplata se mora očistiti.</t>
  </si>
  <si>
    <t>Oplate moraju biti tako izvedene da se mogu skidati lako i bez potreba i oštećenja konstrukcija, sa svim njenim elementima, kao i slaganje i sortiranje građe na određenim mjestima. Također je uključeno i čišćenje dasaka, gredica, potpora i drugog, vađenje</t>
  </si>
  <si>
    <t>Izrađena oplata, s podupiranjem, prije betoniranja mora biti od strane izvoditelja statički kontrolirana. Prije nego što se počne ugrađivati beton moraju se provjeriti dimenzije oplate i kakvoća njihove izvedbe, kao i ćistoća i vlažnost oplate.</t>
  </si>
  <si>
    <t>Rezultati ispitivanja nivelete oplate, kao i zapisnik o prijemu tih konstrukcija, čuvaju se u evidenciji koja se prilikom primopredaje izgrađene građevine ustupa korisniku te građevine.</t>
  </si>
  <si>
    <t>Premjere i obračun izvršenih radova vršiti će se prema  trenutno važećim propisima i standardima.</t>
  </si>
  <si>
    <t>ARMIRAČKI RADOVI</t>
  </si>
  <si>
    <t>Kod izvedbe armiračkih radova treba se u svemu pridržavati postojećh propisa i standarda.</t>
  </si>
  <si>
    <t>Betonski čelik u pogledu kvalitete mora odgovarati važećim standardima.</t>
  </si>
  <si>
    <t>Sve vrste čelika moraju imati kompaktnu homogenu strukturu. Ne smiju imati nikakvih nedostataka, mjehura, pukotina ili vanjskih oštećenja. Prilikom isporuke betonskog čelika isporučitelj je dužan dostaviti ateste koji garantiraju vlačnu čvrstoću i varivost čelika.</t>
  </si>
  <si>
    <t>Na gradilištu odgovorna osoba mora obratiti naročitu pažnju na eventualne pukotine, jača vanjska oštećenja, slojeve rđe, prljavštine i čvrstoću, te dati nalog da se takav betonski čelik odstrani ili očisti.</t>
  </si>
  <si>
    <t>Savijeni glatki i rebrasti čelik te mreže moraju biti označeni točno prema armaturnim nacrtima i u svemu mora zadovoljavati odgovarajuće propise.</t>
  </si>
  <si>
    <t>Armatura mora biti na gradilištu pregledno deponirana. Prije polaganja, armatura mora biti oćišćena od rđe i nećistoće. žica, plastični ili drugi ulošci koji se polažu radi održavanja razmaka kao i sav drugi pomoćni materijal uključeni su u jediničnu cijenu.</t>
  </si>
  <si>
    <t>Ugrađivati se mora armatura po profilima iz statičkog proračuna, odnosno nacrta savijanja. Ukoliko je onemogućena nabava određenih profila zamjena se vrši uz odobrenje statičara. Postavljenu armaturu prije betoniranja dužan je osim rukovoditelja gradilišta i nadzornog inženjera, pregledati statičar, o tome izvršiti upis u građevinski dnevnik. Mjerodavni podatak za marku betona koji treba upotrijebiti na pojedinim dijelovima konstrukcije uzima se iz statičkog proračuna i nacrta savijanja armature.</t>
  </si>
  <si>
    <t>Prilikom polaganja armature, naročitu pažnju posvetiti visini armature kod horiz. serklaža i armaturi u negativnoj zoni ploče kod ležaja (zidovi) kako nebi došlo do povećanja debljine ploče kod betoniranja zbog previsoko položene spomenute armature.</t>
  </si>
  <si>
    <t>Obračun ugrađene armature vrši se po kg neovisno o profilu.</t>
  </si>
  <si>
    <t>Ukoliko se izvrši preračunavanje, na objektu se može uz suglasnost statičara izvršiti i zamjena vrsta čelika i profila ovisno o mogućnostima dobave, što treba pismeno utvrditi upisom u građevinski dnevnik.</t>
  </si>
  <si>
    <t>Jedinična cijena mora sadržavati:</t>
  </si>
  <si>
    <t>*- dostava na gradilište</t>
  </si>
  <si>
    <t xml:space="preserve">*- ugradba u konstrukciju sa svim potrebnim horizontalnim i vertikalnim transportima </t>
  </si>
  <si>
    <t>* -uzimanje potrebnih uzoraka</t>
  </si>
  <si>
    <t>* -ispitivanje materijala sa predočenjem atesta</t>
  </si>
  <si>
    <t>* -pregled armature prije savijanja sa čišćenjem i sortiranjem</t>
  </si>
  <si>
    <t>*- sječenje, ravnanje i savijanje armature na gradilištu sa transportom do mjesta ugradnje ili savijanje u centralnom savijalištu, transport do radilišta, te horizontalni i vertikalni transport već gotovog savijenog čelika do mjesta ugradnje.</t>
  </si>
  <si>
    <t>*- postavljanje i vezanje armature točno prema armaturnim nacrtima, sa podmetanjem podložaka, kako bi se osigurala potrebna udaljenost između armature i oplate.</t>
  </si>
  <si>
    <t>* -pregled armature od strane izvođača, statičara i nadzornog inženjera prije početka betoniranja.</t>
  </si>
  <si>
    <t>*- čišćenje nakon završetka svih radova</t>
  </si>
  <si>
    <t>*- svu štetu kao i troškove popravka kao posljedica nepažnje u toku izvedbe</t>
  </si>
  <si>
    <t>*- troškove zaštite na radu</t>
  </si>
  <si>
    <t xml:space="preserve">ZIDOVI </t>
  </si>
  <si>
    <t xml:space="preserve">Sav upotrebljivi materijal mora odgovarati propisima i standardima (Tehnički propis za zidane konstrukcije i ostali propisi referentni za građevinske materijale). Opeka za zidanje mora biti kvalitetna, dobro pečena, a materijal iz kojeg je pravljena ne smije sadržavati salitru. Ukoliko marka opeke nije označena u pojedinoj stavci smatra se MO-15. 
</t>
  </si>
  <si>
    <t>Zidati treba u potpuno horizontalnim redovima, a reške moraju biti u oba smjera širine 1 cm. Pri zidanju treba ih dobro zapuniti mortom, a na plohama koje će se kasnije žbukati, reške moraju biti prazne na dubini od 2 cm zbog bolje veze žbuke sa zidom.</t>
  </si>
  <si>
    <t>Mort mora odgovarati točno omjerima ili markama po količinama materijala označenim u prosječnim normama, a čvrstoća mora odgovarati važećim propisima.</t>
  </si>
  <si>
    <t>Pijesak mora biti čist bez organskih primjesa, a ako ih ima, treba ih pranjem otkloniti. Cement za produžni i cementni mort mora odgovarati kvaliteti cementa po važećim propisima i standardima.</t>
  </si>
  <si>
    <t>Vapno treba biti hidratizirano. Kvaliteta vapna mora odgovarati važećim standardima.</t>
  </si>
  <si>
    <t xml:space="preserve">Prilikom zidanja novih konstrukcija voditi računa o uzidavanju pojedinih građevinskih elemenata. </t>
  </si>
  <si>
    <t>Pri zidanju ostaviti sve otvore za kanale, instalacije i slično, što se ne obračunava posebno a prema projektu. Pri obračunu količina svi otvori se odbijaju po zidarskim mjerama. Zidovi se naknadno žbukaju, a prema opisu stavaka troškovnika.</t>
  </si>
  <si>
    <t>Svježe zidove treba zaštititi od utjecaja visoke i niske temperature i atmosferskih nepogoda.</t>
  </si>
  <si>
    <t>Laka pokretna skela bez obizra na visinu ulazi u jedinične cijene stavaka i ne naplaćuje se posebno.</t>
  </si>
  <si>
    <t>ŽBUKANJE</t>
  </si>
  <si>
    <t>Pijesak za žbukanje mora biti čist od organskih primjesa, oštar i prosijan, a vapno hidratizirano. Za upotrebu cementnog i produžnog morta upotrijebiti sporo vezajući portland cement PC-350.</t>
  </si>
  <si>
    <t>Žbukanje zidova i stropova vršiti u pogodno vrijeme, kad su isti potpuno suhi. Po velikoj zimi i vrućini treba izbjegavati žbukanje, jer tada može doći do smrzavanja odnosno pucanja uslijed prebrzog sušenja, u kojem slučaju izvođač o svom trošku mora izvrrširi popravak.</t>
  </si>
  <si>
    <t>Prije žbukanja treba plohe dobro očistiti, a naročito reške koje moraju biti udubljene cca 2 cm od plohe zida. Prije početka žbukanja plohe dobro navlažiti, a naročito kad se žbuka sa cementnim mortom. Isto vrijedi i za fasadne plohe koje se žbukaju.</t>
  </si>
  <si>
    <t>Kod žbukanja fini sloj se nabacuje tek  nakon što je prvi sloj odnosno drugi sloj, posve suh.</t>
  </si>
  <si>
    <t>Finu žbuku izraditi tako, da površina bude posve ravna i  glatka, a uglove i bridove, te spojeve zida i stropa izvesti oštro, ukoliko u troškovniku nije drugačije označeno. Na svim ravnim bridovima zidova koji se žbukaju ugrađuju se kutni metalni štitnici.</t>
  </si>
  <si>
    <t xml:space="preserve">Za rabiciranje upotrijebiti rabic pletivo od pocinčane žice 0,7 do 1 mm, a gustoća polja rabic pletiva  10 mm. Pletivo može biti kvadratično i višekutno. </t>
  </si>
  <si>
    <t>Ukoliko nije u stavci troškovnika drugacije oznaceno, obračun radova izvršiti po trenutno važećim propisima i standardima.</t>
  </si>
  <si>
    <t>Nepropisno ožbukani zidovi imaju se ispraviti bez prava naplate. Izvoditelj odgovara za kvalitetu svih žbuka, te u slučaju neispravnosti svi troškovi oko ispravka padaju na teret izvoditelja.</t>
  </si>
  <si>
    <t xml:space="preserve">Za vrijeme izvođenja radova potrebno je čistiti objekt od šute I ostalog otpadnog materijala što se odvozi na gradsku deponiju. </t>
  </si>
  <si>
    <t>U čišćenju osim čišćenja podova, podrazumijeva se I čišćenje vrata, prozora, stijena sa prenjem stakla bez obzira da li su izrađeni drva ili metala, kao I čišćenje I pranje zidnih pločica, sanitarnih predmeta I ostalo. Prilikom čišćenja paziti da se završna obrada ne ošteti.</t>
  </si>
  <si>
    <t>Čišćenje iza svakog pojedinog rada, dužnost je izvoditelja tog rada I ne obračunava se u posebnoj stavci već je uključeno u jediničnu cijenu.</t>
  </si>
  <si>
    <t>Radove oko raznih ugradbi treba izvršiti u dogovoru s izvođačima stolarskih, bravarskih i ostalih obrtničkih radova i instalacija.</t>
  </si>
  <si>
    <t>Sve ugradbe izvesti točno po propisima i na mjestu označenom po projektu. Kod stavaka gdje je uz ugradbu označena i dobava, istu treba uključiti, a također i eventualnu izradu pojedinih elemenata koji se izvode na gradilištu i ugrađuju montažno. Ugradbu teba vršiti tako, da se ne čini šteta na ostalom dijelu objekta. Izvoditi prema detaljnim izmjerama na licu mjesta!</t>
  </si>
  <si>
    <t>Jedinična cijena treba sadržavati:</t>
  </si>
  <si>
    <t>1.sve nabave, dobave, rad i transport</t>
  </si>
  <si>
    <t>2.sav materijal uključujući i vezni</t>
  </si>
  <si>
    <t>3.pomagala pri radu (skela)</t>
  </si>
  <si>
    <t>5.sva priručna pomagala potrebna prema propisima zaštite na radu</t>
  </si>
  <si>
    <t>6.čišćenje prostorija za vrijeme i nakon završetka rada</t>
  </si>
  <si>
    <t>7.zaštitu od nepovoljnih atmosferskih utjecaja.</t>
  </si>
  <si>
    <t>8.zaštitu već ugrađenih elemenata ili opreme pri izvođenju radova ( prozori, vrata i sl. )</t>
  </si>
  <si>
    <t>8.svu štetu kao i troškove popravka kao posljedica nepažnje u tijeku izvedbe</t>
  </si>
  <si>
    <t>9.troškove zaštite na radu</t>
  </si>
  <si>
    <t>10.troškove atesta odnosno dokazivanja propisane kvalitete</t>
  </si>
  <si>
    <t>11.odvoz viškova materijala na deponij</t>
  </si>
  <si>
    <t>ČELIČNE KONSTRUKCIJE</t>
  </si>
  <si>
    <t>IZRADA ČELIČNE KONSTRUKCIJE</t>
  </si>
  <si>
    <t>Prije početka radova na izradi čelične konstrukcije, izvođač treba nadzornom inženjeru dostaviti na uvid radioničke nacrte izrađene od ovlaštene osobe za projektiranje. Projektant Glavnog(Izvedbenog) projekta iste treba pregledati i potvrditi.</t>
  </si>
  <si>
    <t>Nadzorni inženjer treba ustanoviti da li je dokumetacija izrađena i ovjerena od strane ovlaštenog Projektanta. Nadzorni inženjer treba dostavu radioničkih nacrta evidentirati u radioničkom dnevniku, uz eventualne primjedbe.</t>
  </si>
  <si>
    <t>Sav materijal za izradu čelične konstrukcije mora biti u skladu s  trenutno važećim propisima i standardima.</t>
  </si>
  <si>
    <t>Izvođač radova treba materijale za čeličnu konstrukciju dobavljati od onih proizvođača koje vrše kontrolu proizvodnju i stalni nadzor nad kontrolom proizvodnje. Prije izrade čelične konstrukcije izvođač mora na skladištu imati složene i bojom obilježene čelike ovisno o kvaliteti i označene propisanom oznakom proizvođača iz koje se može osim naziva proizvođača ustanoviti stanje, isporuka i broj šarže. Čelici koji nemaju oznaku proizvođača i broj šarže, ne mogu se upotrijebiti za izradu čelične konstrukcije.</t>
  </si>
  <si>
    <t>Nadzorni inženjer upisom i potpisom u radionički dnevnik treba utvrditi vrstu proizvoda, dimenzije i broj šarže. Za proizvode koji su isporučeni s certifikatom proizvođača u kojima trebaju biti ubilježeni rezultati mjerenja interne kontrole po svakoj karakteristici kvaliteta, a za isporuku prema šarži, odobrit će se upotreba za izradu čelične konstrukcije nakon provedbe ispitivanja od ovlaštene ustanove.</t>
  </si>
  <si>
    <t>Svi ostali radnici koji vrše zavarivanje, moraju biti atestirani i posjedovati atest.</t>
  </si>
  <si>
    <t>Sve radnje vezane uz zavarivanje moraju odgovarati  trenutno važećim propisima i standardima i uvjetima iz projekta konstrukcije.</t>
  </si>
  <si>
    <t>Radovima na zavarivanju izvođač može pristupiti kada nadzorni inženjer odobri plan zavarivanja, kojega je dužan sastaviti izvođač radova. U planu zavarivanja treba navesti oblik žlijeba, broj slojeva varova, vrstu elektroda, odnosno žica za zavarivanje, s dimenzijama, način zavarivanja, redoslijed i položaj zavarivanja, te vrstu i način toplotne obrade. Kod automatskog zavarivanja potrebno je navesti i napon struje za zavarivanje kao i brzinu zavarivanja, vrstu zaštitnog praška i slično.</t>
  </si>
  <si>
    <t>Izvođač je dužan u dnevnik zavarivanja osim upisa na kojem dijelu konstrukcije je vršio zavarivanje, upisati vrstu i dimenzije elektroda ili žice za zavarivanje, naziv proizvođača i broj šarže, ime i znak varilaca, te toplotnu obradu (ukoliko se izvodila). Zavarivanje se može vršiti samo u zatvorenim prostorijama, a ako to nije moguće, treba poduzeti odgovarajuće mjere za zaštitu od vjetra i oborina te u pismenom obliku predložiti nadzornom organu mjere koje će se poduzeti kod temperatura od 00 C do -5 0 C. U tom slučaju treba u dnevnik zavarivanja upisivati temperaturu zraka i atmosferske prilike, te primijenjene zaštitne mjere (temperaturu predgrijavanja, termičku obradu i slično). Nadzorni organ treba upisom i potpisom u dnevnik zavarivanja ustanoviti da je izvođač predočio naprijed navedenu dokumentaciju i odobriti radove na zavarivanju.</t>
  </si>
  <si>
    <t>Izvođač radova treba pozvati nadzornog inženjera da izvrši kontrolu priprema zavarivanja, kao i kontrolu samog zavarivanja za svaku pojedinu fazu te da posebno ustanovi i odobri nastavak radova slijedeće faze. Izvođač radova je dužan izvršiti kontrolu šavova poslije zavarivanja, i to zavarivanjem i izmjerama, kao i radiografskom kontrolom, koja je predviđena za pojedinu kvalitetu vara. Rezultate kontrole treba staviti nadzornom organu na uvid, kako bi se ustanovilo da su varovi izvedeni prema propisanim dimenzijama te da zadovoljavaju u pogledu tolerancije mjera i oblika kao i kvalitete vara.</t>
  </si>
  <si>
    <t>Nadzorni inženjer treba upisom i potpisom u građevinski dnevnik izvršiti prijem varova, odnosno narediti proširenje radiografske kontrole, doradu i obradu varova, ukoliko rezultati kontrole pokažu nezadovoljavajuću kvalitetu.</t>
  </si>
  <si>
    <t>Nakon izrade čelične konstrukcije u radionici, treba izvršiti pregled i prijem konstrukcije, o čemu treba sastaviti zapisnik. Zapisnikom treba biti ustanovljeno da je izrađena konstrukcija, kao i pojedini dijelovi, dimenzija i oblika prema izvedbenom projektu, a odstupanja mjera i oblika su u granicama dopuštenih vrijednosti prema važećim propisima. Prijemu konstrukcije u radionici trebaju prisustvovati predstavnik organizacije koja je konstrukciju izradila, predstavnik organizacije koja će izvršiti montažu konstrukcije i nadzorni inženjer. Izvođač radova treba prilikom primopredaje konstrukcije predati i svu dokumentaciju koja je za takvu vrstu konstrukcije propisana, a što treba evidentirati u zapisniku.</t>
  </si>
  <si>
    <t>Prilikom probne montaže, izvođač radova i nadzorni inženjer trebaju izvršiti pregled i ustanoviti da je konstrukcija izrađena od čelika propisane kvalitete i dimenzija, te da se prilikom probne montaže ustanovilo da se montaža može izvršiti jednostavno (bez pritezanja silom), te da konstrukcija ima potrebna nadvišenja. O tom pregledu treba sastaviti zapisnik i izvršiti upis u građevinski dnevnik.</t>
  </si>
  <si>
    <t>MONTAŽA ČELIČNE KONSTRUKCIJE</t>
  </si>
  <si>
    <t>Nakon dovršenja radova na temeljima objekta, treba izvršiti geodetsku kontrolu.</t>
  </si>
  <si>
    <t xml:space="preserve">Kontrola treba obuhvatiti: </t>
  </si>
  <si>
    <t>-            položaj dijela konstrukcije u prostoru, a prema podacima u projektu,</t>
  </si>
  <si>
    <t>-            podatke o stalnim točkama,</t>
  </si>
  <si>
    <t>-            zapisnik o preuzimanju podataka i rezultata mjerenja, kojeg potpisuju predstavnici izvođača radova na izradi temelja, predstavnici izvođača na montaži čelične konstrukcije, te nadzorni organ.</t>
  </si>
  <si>
    <t>Prije početka radova na montaži, izvođač radova treba nadzornom organu dostaviti na uvid slijedeću dokumentaciju :</t>
  </si>
  <si>
    <t>Nakon što je dobio na uvid navedenu dokumentaciju, nadzorni inženjer će upisom i potpisom u građevinski dnevnik odobriti radove na montaži čelične konstrukcije.</t>
  </si>
  <si>
    <t>Prije početka radova na montaži, izvođač radova treba izvršiti pregled dopremljenog materijala na gradilištu, ustanoviti da li je prilikom transporta došlo do oštećenja, te dijelove koji su neznatno oštećeni popraviti, a u slučaju većih oštećenja oštećene dijelove ojačati ili zamijeniti. Predloženi popravak treba u pismenom obliku dostaviti na uvid nadzornom inženjeru, o čemu je isti dužan sastaviti zapisnik. Nakon sanacije dijelova konstrukcije ili sklopova čelične konstrukcije, treba izvršiti ponovni pregled, što treba upisati u građevinski dnevnik.</t>
  </si>
  <si>
    <t>Dijelove i sklopove čelične konstrukcije na gradilištu treba propisno uskladištiti, sortirati, obilježiti i zaštititi od eventualnog oštećenja. Kada ustanovi da su dijelovi ili sklopovi čelične konstrukcije sortirani i propisno uskladišteni, eventualna oštećenja sanirana, a teren za montažu propisno pripremljen, upisom i potpisom u građevinski dnevnik nadzorni organ će odobriti početak montaže.</t>
  </si>
  <si>
    <t>Izvođač radova na montaži treba u građevinskom dnevniku evidentirati koji su dijelovi ili sklopovi toga dana montirani, kakve su atmosferske i vremenske prilike, koji su radnici vršili radove na montaži, koji je dodatni materijal (vijci, zakovice) upotrijebljen, te ostale okolnosti bitne za stanje konstrukcije. Izvođač radova na zavarivanju treba na gradilištu imati uređaj za sušenje elektroda, te voditi evidenciju o sušenju u kontrolnim knjigama. Mogu se upotrijebiti samo elektrode čije je sušenje evidentirano.</t>
  </si>
  <si>
    <t>Kod postavljanja konstrukcije na ležište, izvođač treba izvršiti dotjerivanje konstrukcije u položaj koji je predviđen projektom, te pozvati nadzornog inženjera da izvrši pregled i odobri nastavak montaže, odnosno ugrađivanje mikrobetona pod ležajeve i oko sidara. Mikrobeton mora biti najmanje kvalitete C 25/30.</t>
  </si>
  <si>
    <t>Nakon završene montaže, izvođač radova je dužan izvršiti izmjeru i geodetsku kontrolu montirane čelične konstrukcije, kao i kontrolu spojeva, pozvati nadzornog inženjera da izvrši pregled konstrukcije, te mu uručiti rezultate izmjera i geodetske kontrole konstrukcije i spojeva.</t>
  </si>
  <si>
    <t>Nadzorni inženjer treba ustanoviti da li je prilikom montaže došlo do odstupanja, da li za odstupanja postoji suglasnost projektanta, da li su svi spojevi izvedeni prema projektu, te da li je došlo do oštećenja konstrukcije. O izvršenom pregledu treba sastaviti zapisnik. Zapisniku treba priložiti propisanu dokumentaciju (radioničke nacrte, projekt montaže, ateste o osnovnim i spojnim materijalima kod izrade i montaže, ateste varilaca, dokumente o kontroli spojeva, zapisnike o kontroli i prijemu konstrukcije u radionicama i drugo).</t>
  </si>
  <si>
    <t>Svi vijčani montažni spojevi, kao i materijal za spajanje, moraju biti u skladu s uvjetima iz projekta konstrukcije i Tehničkog propisa za čelične konstrukcije.</t>
  </si>
  <si>
    <t>ZAŠTITA ČELIČNE KONSTRUKCIJE OD KOROZIJE</t>
  </si>
  <si>
    <t>Zaštita od korozije svih elemenata provest će se zaštitnim premazima. Naročitu pažnju treba obratiti dijelovima koji se štite naknadno, nakon zavarivanja dijelova glavne nosive konstrukcije. Nakon što je sistem zaštite u cjelini izveden, izvođač radova treba nadzornom inženjeru dostaviti na uvid dokumentaciju o upotrijebljenim materijalima (ateste, certifikate i rezultate kontrole uzoraka), rezultate mjerenja debljine pojedinačnih slojeva premaza, rezultate mjerenja stupnja prijanjanja premaza i drugo.</t>
  </si>
  <si>
    <t>Nadzorni inženjer treba izvršiti pregled i ustanoviti da li su provedena mjerenja i provjere zadovoljili uvjete specifikacije i propisa, da li je u cjelini završena zaštita konstrukcije, te da li su zaštićena sidra i vijci, kao i gornje površine betonskih dijelova i dodirne površine u spojevima čelika s drugim materijalima. O pregledu treba sastaviti zapisnik, u kojem treba ustanoviti i da li je konstrukcija u cjelini zaštićena od korozije na način propisan u specifikaciji radova i propisima.</t>
  </si>
  <si>
    <t>JEDINIČNA CIJENA TREBA SADRŽAVATI:</t>
  </si>
  <si>
    <t>- sav materijal, nabava, dobavu, izradu i dopremu alata, mehanizaciju i uskladištenje</t>
  </si>
  <si>
    <t>- uzimanje potrebnih izmjera na objektu,</t>
  </si>
  <si>
    <t xml:space="preserve">- izrada radioničkih nacrta i detalja </t>
  </si>
  <si>
    <t>- troškove radne snage za kompletan rad opisan u troškovniku,</t>
  </si>
  <si>
    <t xml:space="preserve">- dvokratni osnovni premaz prema uvjetima antikorozivne zaštite u radionici, popravak antikorozivne zaštite iza montaže te kompletnu zaštitu sa završnom obradom ličenjem, plastificiranjem ili eloksiranjem ako je to u stavci određeno, </t>
  </si>
  <si>
    <t>- sve horizontalne i vertikalne transporte do mjesta montaže,</t>
  </si>
  <si>
    <t xml:space="preserve">- potrebnu radnu skelu </t>
  </si>
  <si>
    <t>- čišćenje nakon završetka radova,</t>
  </si>
  <si>
    <t>- svu štetu kao i troškove popravka kao posljedica nepažnje u toku izvedbe,</t>
  </si>
  <si>
    <t>- troškove zaštite na radu,</t>
  </si>
  <si>
    <t>- troškove atesta,</t>
  </si>
  <si>
    <t>- odvoz viškova materijala,</t>
  </si>
  <si>
    <t>- predvidjeti spajanje čeličnih konstrukcija na sustav uzemljenja i izjednačenja potencijala</t>
  </si>
  <si>
    <t>a) Hidroizolacije
Sav materijal za izolaciju treba biti prvorazredne kvalitete, te odgovarati  trenutno važećim propisima i standardima.</t>
  </si>
  <si>
    <t>Jedinična cijena treba sadržavati:
- sav rad, uključivo prenose, prijevoze, grijanja itd.,
- sav potreban matreijal,
- transport, 
- poduzimanje mjera po HTZ i drugim postojećim propisima,
- uklanjanje svih otpada nakon izvedenih radova,                                                                        - pomoćni rad i materijali.</t>
  </si>
  <si>
    <t>Ovi opći uvjeti mijenjau se ili nadopunjuju opisom pojedine stavke troškovnika.
Prije montaže na gradilištu, izvođač je dužan izgraditi razradu detalja izrade (ugradbe) pridržavajući se pravila dobrog zanata i uvažavajući klimatske uvjete, te dati ih na ovjeru projektantu i nadzoru.
Za atestirane detalje proizvođača nije potrebna suglasnost projektanta. Ovo se ne odnosi na posebne detalje koji su projektom već definirani.</t>
  </si>
  <si>
    <t>b) Parna brana
Parna brana je visoko vrijedni izolacioni sloj koji se postavlja ispod toplinske izolacije. Prije polaganja parne brane moraju biti izvedena podnožja u uglovima (holkeri), tako da se izolacijske trake ne lome 
pod pravim kutem, nego se koso postavljaju na vertikalnu plohu. Podloga mora biti očišćena od prašine, mora biti ravna i potpuno suha. Max. vlažnost podloge je 3% mase. Parna brana se može polagati samo po suhu vremenu. Za parnu branu primjenjuju se metalne (aluminijske) folije unutar bitumenske trake za zavarivanje polagane na hladni bitumenski prednamaz, ili PE folije za parne brane debljine min. 0,4mm u sustavu odabranih hidroizolacijskih traka, polagane na zaglađenu podlogu.</t>
  </si>
  <si>
    <t xml:space="preserve">c) Termoizolacija
Termoizolacija se izvodi od materijala koji imaju osobine da slabo provode toplinu (proračunom je određena vrijednost toplinske izolacije). Izvode se prema opisu troškovnika, kvalitetno i prema  trenutno važećim propisima i standardima, te tehničkim propisima  za toplinsku i zvučnu izolaciju. 
Prije ugradnje izolacijskih materijala potrebno je ispitati ili dokazati atestom vrijednosti koeficijanata provodljivosti topline i difuznog otpora za sve materijale koji su korišteni u proračunima prolaza topline i otpora difuziji vodene pare, na osnovu podataka danih u normama. U slučaju potrebe zamjene bilo kojeg predviđenog materijala nekim drugim, treba tražiti uz potrebne ateste suglasnost projektanta.
</t>
  </si>
  <si>
    <t>GIPSKARTONSKI RADOVI</t>
  </si>
  <si>
    <t>MONTAŽNI ZIDOVI I ZIDNE OBLOGE</t>
  </si>
  <si>
    <t xml:space="preserve">Na podkonstrukciju se obostrano pričvršćuju gipskartonske ploče, prema opisu u stavki, pomoću vijaka za brzu ugradnju. </t>
  </si>
  <si>
    <t>Zidne obloge od drugih materijala (drvo, heraklit) sa svojim podkonstrukcijama izvodi se prema opisima dotičnih stavki.</t>
  </si>
  <si>
    <t>STROPOVI OD GIPSKARTONSKIH PLOČA
Stropovi od glatkih gipskartonskih ploča sastoje se od metalne podkonstrukcije, nosivih i montažnih profila i gipskartonskih ploča.
Podkonstrukcija je izrađena od nosivih pocinčanih profila dimenzioniranih na raspon stropa, montira se po rasteru određenom od proizvođača stropa na masivne zidove. Konstrukcija se s donje i gornje strane oblaže dvostrukim vatrootpornim pločama standardnih dimrnzija 200-300/1,25 cm.
Spoj sa zidom izvodi se UD profilima. Učvršćenje izvesti pogodnim sredstvima ovisno o materijalu zida.
Spojevi ploča, s bandažiranjem ili bez bandažiranja,  moraju se zapuniti specijalnim punilom prema preporuci proizvođača. Kod dvostrukog oblaganja stropa potrebno je obraditi i spojeve prvog sloja ploča.
Cijelu površinu treba završno pregletati specijalnom glet masom.
Strop mora biti potpuno ravan i ne smiju se vidjeti spojevi ploča. Spoj sa zidom mora biti zapunjen masom za reške.</t>
  </si>
  <si>
    <t>Kod izvedbe zida i stropa potrebno se pridržavati svih uputa proizvođača , naročito kod uskladištenja ploča i uvjeta temperature i vlažnosti zraka prostora u kojima će se izvoditi spušteni strop  (temperatura se smije kretati od 11 do 35º i relativna vlažnost zraka do 70 %). Ploče treba zaštiti od kondenzne vlage. Ploče trebaju prije izvedbe biti na mjestu ugradnje najmanje 24 sata, da bi se prilagodile mikroklimatskim uvjetima prostora.
S polaganjem se može započeti tek nakon što su završeni svi radovi žbukanja , izrade estriha i sl., te su dovoljno suhi, nakon ugradnje prozora, montaže svih instalacija koje dolaze unutar stropa. Zimi se za montažu mora grijati prostor, a ljeti treba osigurati prozračivanje.
Montirane stropne ploče treba po montaži očistiti od eventualnih nečistoća suhim postupkom. Eventualna manja oštećenja može se otkloniti kitanjem, a kod većih je potrebno zamijeniti ploču.
Za učvršćenje tereta za GK konstrukciju treba primijeniti specijalna pričvrsna sredstva, te se pridržavati uputa o maximalnom opterećenju.</t>
  </si>
  <si>
    <t>Jedinična cijena treba sadržavati:
- nabava i dobava svog materijala: nosivih i montažnih profila, GK ploča i spojnih sredstava i materijala za zapunjavanje spojeva, bandažiranje i gletanje,
- potrebna skela, 
- sav rad opisan u stavci,
- čišćenje po završrnom  radu, s odvozom otpadaka na gradsku deponiju,
- popravci štete na vlastitim i drugim radovima nastali zbog nepažnje,
- troškovi zaštite na radu, 
- troškovi atesta.</t>
  </si>
  <si>
    <t>Ovi opći uvjeti mijenjaju se ili nadopunjuju opisom pojedine stavke troškovnika.</t>
  </si>
  <si>
    <t xml:space="preserve">- poduzimanje mjera po HTZ i drugim postojećim propisima, </t>
  </si>
  <si>
    <t>- odstranjivanje otpadaka i smeća od vlastitih radova sa krova, žljebova i odvodnih cijevi,</t>
  </si>
  <si>
    <t>- popravak štete učinjene nepažnjom pri radu na svojim ili tuđim radovima.</t>
  </si>
  <si>
    <t>Ovi opći uvjeti se mijenjaju ili dopunjuju opisom pojedine stavke troškovnika.</t>
  </si>
  <si>
    <t>Svi radovi moraju se izvoditi prema podacima iz projektne dokumentacije i u skladu sa važećim propisima. Kvaliteta materijala i Nabava i ugradnja temelji se na slijedećim važećim propisima:</t>
  </si>
  <si>
    <t>Konstrukcija</t>
  </si>
  <si>
    <t>Svi dijelovi su dimenzionirani tako da sigurno prihvaćaju sva opterećenja (vjetar, potres, vlastita težina) i da ispune zahtjeve arhitektonskog oblikovanja. Na osnovu toga uzeti su profili iz serija bez prekinutog termičkog mosta (unutarnji elementi) i sa prekinutim termičkim mostom (vanjske stijene). 
Dimenzije nosivih elemenata ovise o statičkom premošćavanju raspona. Za fasadne stijene i krovne panele dužan je izvoditelj prethodno izraditi statički proračun elemenata.
Sistem fasade i krovnih obloga mora posjedovati sve ateste koji zadovoljavaju traženu fiziku zgrade.</t>
  </si>
  <si>
    <t>Također konstrukcija mora zadovoljiti dilatiranje svake vertikale i horizontale, posredstvom specijalnih Alu umetaka sa dodatkom neoprenske brtve.</t>
  </si>
  <si>
    <t>Ugaoni spojevi moraju biti izvedeni besprijekorno. Mjesta koja su naročito osjetljiva na propuštanje, brtve se dodatno. Oticaj vode i kondenzata treba biti osiguran, kao i odvodnjavanje utora za staklo.</t>
  </si>
  <si>
    <t>Okov</t>
  </si>
  <si>
    <t>Svi dijelovi okova koji se ugrađuju u aluminijsku konstrukciju (vrata, prozori itd.) su izrađeni iz podesnih materijala, otpornih na koroziju. Rade se iz plemenitog čelika, plastike, tvrdog aluminija, pocinčanog čelika itd. 
Izvođač radova dužan je dobaviti i montirati te u cijenu ukalkulirati sav potreban okov za besprijekornu upotrebu pojedinog aluminijskog ili staklarskog elementa bez obzira da li je u pojedinim stavkama sve iskazano.
Prije naručivanja okova treba prethodno konzultirati investitora za sistem zaključavanja prostora.</t>
  </si>
  <si>
    <t xml:space="preserve">Eloksiranje ili plastificiranje
Za određivanje boje i nijansi eloksiranog ili plastificiranog aluminija ovlašten je isključivo projektant kome će izvođač radova prije početka radova dostaviti uzorke eloksaže ili boje radi odobrenja.
</t>
  </si>
  <si>
    <t>Ugradnja na objektu</t>
  </si>
  <si>
    <t xml:space="preserve">Izvođač radova je obavezan dati odgovornom projektantu na odobrenje kompletnu dokumentaciju s detaljima sidrenja u armiranobetonsku konstrukciju, detalje spajanja s međukatnom i krovnom konstrukcijom s detaljima spajanja elemenata s bočnim zidovima, kao i ostale karakteristične detalje. </t>
  </si>
  <si>
    <t>U cijeni pojedine stavke treba obuhvatiti nabavu, dobavu i ugradnju materijala - osnovnog i pomoćnog, sve pripremne i međufaze rada potrebne za korektno dovršenje stavke prema pravilima struke i važećim propisima bez obzira da li je sve to napomenuto u pojedinoj satvci.</t>
  </si>
  <si>
    <t>* nabavu i dobavu kompletnog materijala, uključivo dopremu na gradilište, uskladištenje,</t>
  </si>
  <si>
    <t xml:space="preserve">  te donos na mjesto ugradbe;</t>
  </si>
  <si>
    <t>* sav rad;</t>
  </si>
  <si>
    <t>*slijepi okviri i nosiva podkonstrukcija, sav potreban spojni i pričvrsni materijal, svi potrebni opšavi za spojeve s podom, stropom i zidovima, krovni završeci i donji opšavi, spojevi s drugom vrstom fasade, spojevi s unutarnjim zidovima,</t>
  </si>
  <si>
    <t>* ukupne troškove rada opisanog u troškovniku, uključujući rad u radionici i montažu na gradilištu</t>
  </si>
  <si>
    <t>* izmjere potrebne za izvedbu i obračun;</t>
  </si>
  <si>
    <t>* troškove ispitivanja sumnjivog materijala u svrhu dokaza da je upotrijebljen dogovoreni materijal;</t>
  </si>
  <si>
    <t>* brtvljenja oko ugrađenih limenih elemenata</t>
  </si>
  <si>
    <t>* sve horizontalne i vertikalne transporte do mjesta ugradnje</t>
  </si>
  <si>
    <t>* svu potrebnu radnu skelu uključujući fasadna skela ukoliko je potrebna</t>
  </si>
  <si>
    <t>* čišćenje okoliša nakon završetka radova</t>
  </si>
  <si>
    <t>* svu štetu kao i troškove popravaka koji su posljedica nepažnje u toku izvedbe</t>
  </si>
  <si>
    <t>* troškove zaštite na radu</t>
  </si>
  <si>
    <t>* troškove atesta.</t>
  </si>
  <si>
    <t>Sve limarske radove izvesti točno prema opisu u troškovniku, tamo gdje je to projektom predviđeno. Materijali moraju zadovoljavati odgovarajuće propise i standarde:</t>
  </si>
  <si>
    <t>Svi ostali materijali, koji nisu obuhvaćeni standardima, moraju imati ateste od za to ovlaštenih organizacija.</t>
  </si>
  <si>
    <t>Ako je opis koje stavke izvođaču nejasan, treba pravovremeno prije predaje ponude tražiti objašnjenje od projektanta. Eventualne izmjene materijala, te način izvedbe tokom gradnje moraju se izvršiti isključivo pismenim dogovorom s projektantom i nadzornim inženjerom. Sve više radnje koje neće biti na taj način utvrđene neće se priznati u obračun.</t>
  </si>
  <si>
    <t>Izvođač je prije izrade limarije dužan uzeti sve izmjere u naravi, a također je dužan prije početka montaže ispitati sve dijelove, gdje se imaju izvesti limarski radovi, te na eventualnu neispravnost istih upozoriti naručitelja pisanim putem (naročito u slučaju neodgovarajućeg izbora projektiranog materijala i loše riješenog načina vezivanja limarije za građevinske radove), jer će se u protivnom naknadni popravci izvršiti na račun limarskih radova. Način izvedbe i ugradbe, te obračun u svemu prema postojećim normama za izvođenje završnih radova u građevinarstvu.</t>
  </si>
  <si>
    <t>Izvođač je dužan prije početka radova:</t>
  </si>
  <si>
    <t>predočiti projektantu detalje izvedbe i savijanja limova</t>
  </si>
  <si>
    <t>tek po odobrenju i nakon ovjere istih od strane projektanta radovi može pristupitit izvedbi radova</t>
  </si>
  <si>
    <t xml:space="preserve">provjeriti sve građevinske elemente na koje se pričvršćuje limarija </t>
  </si>
  <si>
    <t>pismeno dostaviti naručitelju svoje primjedbe u vezi eventualnih nedostataka, naročito u slučaju: neodgovarajućeg izbora projektiranog materijala i loše riješenog načina vezivanja limarije za građevinske radova. Izrada rješenje neće se posebno platiti već predstavlja trošak i obvezu izvoditelja.</t>
  </si>
  <si>
    <t>Prilikom izvođenja limarije mora se izvoditelj striktno pridržavati usvojenih i od strane projektanta ovjerenih detalja.</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</si>
  <si>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</si>
  <si>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U cijeni treba također uključiti izvedbu i obradu raznih detalja limarije kod spojeva, prijelaza, lomova i sudara ploha, završetaka limarije i drugo, sve obvezno usklađeno sa drugim različitim materijalima i radovima uz limariju, do potpune gotovosti i funkcionalnosti.</t>
  </si>
  <si>
    <t>Za povezivanje i učvršćenje aluminijskih obloga koristiti elemente od nehrđajučeg čelika.</t>
  </si>
  <si>
    <t>Dijelovi različitih materijala ne smiju se dodirivati jer bi uslijed toga moglo doći do korozije. Elementi od čelika za pričvršćivanje cinčanog ili pocinčanog lima moraju se pocinčati, ako u opisu radova nije predvišena neka druga zaštita.</t>
  </si>
  <si>
    <t>Sastav i učvršćenja moraju biti tako izvedeni da elementi pri toplotnim promjenama mogu nesmetano dilatirati, a da pri tom ostanu nepropusni. Moraju se osigurati od oštećenja koje može izazvati vjetar i sl. Spojeve izvoditi sa podložnim spojnim komadom (bez preklopa), prema detaljima.</t>
  </si>
  <si>
    <t>Ispod svih opšava, lima koji se postavlja na beton, drvo ili žbuku treba postaviti adekvatan razdjelni sloj, čija su dobava i postava uključene u jediničnu cijenu.</t>
  </si>
  <si>
    <t>Stojeći spojevi izvedeni po priklonici moraju biti dvostruki tj. s dva prijevoja visine minimalno 25 mm. Spojevi paralelni sa strehom moraju biti dvostruko savijeni i položeni.</t>
  </si>
  <si>
    <t>OBRAČUN</t>
  </si>
  <si>
    <t>- po m2 površine zidne obloge, obloge stropa i slično</t>
  </si>
  <si>
    <t>- po komadu gotovog finalno ugrađenog proizvoda</t>
  </si>
  <si>
    <t>Sve komplet sa završnom obradom, ostakljenjem, potkonstrukcijama, opšavima i okovom navedenim u pojedinoj stavci."</t>
  </si>
  <si>
    <t>- stropovi i zidovi (razni opšavi) po razvijenoj površini u m2</t>
  </si>
  <si>
    <t>- opšavi vijenaca, sokla (podnožja), klupčice, zaštite izolacije i sl. određene razvijene širine lima (r.š.) po dužini u m1"</t>
  </si>
  <si>
    <t>JEDINIČNA CIJENA</t>
  </si>
  <si>
    <t>Dodatno, u jediničnu cijenu svake stavke treba biti ukalkulirano:</t>
  </si>
  <si>
    <t>. nabava i dobava svog potrebnog materijala i njegov transport do mjesta ugradnje</t>
  </si>
  <si>
    <t>. uzimanje / kontrola mjera na licu mjesta</t>
  </si>
  <si>
    <t>. izrada detalja izvedbe (ugradbe) i radioničke dokumentacije. Sve predviđene materijale, okov i razrađene radioničke nacrte i detalje predočiti na uvid projektantu!</t>
  </si>
  <si>
    <t>. izrada u radionici s dostavom na gradilište i svim potrebnim materijalom i prvoklasnom izvedbom na način kako je propisano projektom i troškovničkom stavkom</t>
  </si>
  <si>
    <t>. ostakljenje, vrsta stakla, naznačena u pojedinoj stavci ugrađeno na način propisan stavkom</t>
  </si>
  <si>
    <t>. završna obrada kako je u pojedinoj stavci označeno,</t>
  </si>
  <si>
    <t>. sav okov od satiniranog INOXA dimenzioniran prema veličini otvora, za besprijekornu upotrebu pojedinog stolarskog elementa, bez obzira da li je u pojedinim stavkama shema posebno sve iskazano,</t>
  </si>
  <si>
    <t>. besprijekorni spoj s okolnim konstrukcijama brtvama i sl., kao i eventualno potrebni slijepi okviri, potkonstrukcije i sl.</t>
  </si>
  <si>
    <t>. izrada uzoraka na zahtjev projektanta</t>
  </si>
  <si>
    <t>. uzimanje mjera na gradnji za izvedbu i obračun,</t>
  </si>
  <si>
    <t>. izrada radioničke dokumentacije u dva primjerka i dostava na ovjeru projektantu i nadzoru</t>
  </si>
  <si>
    <t>. izrada uzoraka završne obrade materijala i dostava projektantu na ovjeru</t>
  </si>
  <si>
    <t>. sva potrebna nosiva potkonstrukcija - obujmice, klameri, nosači i sl. od materijala kompatibilnog sa odabranom vrstom lima</t>
  </si>
  <si>
    <t>. dobava i polaganje razdjelnog sloja na spojevima nekompatibilnih materijala</t>
  </si>
  <si>
    <t>. dobava i ugradba pakni / ugradba limarije upucavanjem gdje je tako specificirano kroz stavku,</t>
  </si>
  <si>
    <t>. čišćenje i miniziranje čeličnih dijelova,</t>
  </si>
  <si>
    <t>. čišćenje i odvoz viškova materijala.</t>
  </si>
  <si>
    <t>Prilikom izvođenja fasaderskih radova treba se pridržavati svih uputa proizvođača, kako u pripremi podloge, tako i u načinu pripreme, omjerima, vremenskim uvjetima i vremenskim razmacima nanošenja  slojeva. Obveza je izvođača njega fasade i rad u granicama dozvoljenih atmosferskih prilika. Završna obloga mora biti UV otporna.</t>
  </si>
  <si>
    <t xml:space="preserve">U cijeni stavke su i ugradba materijala, rabiciranje svih spojeva na mjestu promjene materijala, svi prateći radovi koji bez posebnog navođenja pripadaju ugovorenim radovima, te zaštita svih elemenata fasadne stolarije i bravarije. </t>
  </si>
  <si>
    <t>Sve boje dogovoriti s projektantom, uz obavezno predočenje uzorka boje i obrade.</t>
  </si>
  <si>
    <t>Izvoditelj se obvezuje izraditi i ugraditi fasadnu oblogu do potpune gotovosti, u već provjerenom i certificiranim  sustavima, te se od njega očekuje visoka kvaliteta izvedbe. Prije početka radova, izvoditelj je dužan izvršiti pripremne radnje propisane Zakonom o gradnji i Zakonom zaštite na radu</t>
  </si>
  <si>
    <t>Prije početka izvedbe radova, izvoditelj je obvezan predočiti projektantu uzorke materijala koji će se ugraditi.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</si>
  <si>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Sve radove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</si>
  <si>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Prilikom izvođenja radova mora se izvoditelj striktno pridržavati usvojenih i od strane projektanta ovjerenih detalja.</t>
  </si>
  <si>
    <t>U cijeni sav pričvrsni i montažni materijal, te zaštitna folija-tkanina po cijeloj površini. Obveza izvođača je po završenoj ugradnji demontirati skelu i sav preostali pripadajući materijal, ambalažu i otpad sa zgrade, te investitoru predati završno očišćenu fazu predmetnog rada.</t>
  </si>
  <si>
    <t>Izvesti u skladu s važećim propisima i pravilima struke.</t>
  </si>
  <si>
    <t>Napomena: Obavezna je zaštita bravarije, stolarije, klupčica i okapa.</t>
  </si>
  <si>
    <t>PODOPOLAGAČKI RADOVI</t>
  </si>
  <si>
    <t>Kod izvedbe podopolagačkih radova u svemu se treba pridržavati tehničkih uvjeta za ovu vrstu radova  i trenutno važećih propisa i standarda. Izvođač treba prije polaganja ispitati horizontalost podloge. Podloga za polaganje podova mora biti suha, očišćena i odmašćena. Priprema postojećeg poda za postavu nove PVC obloge je u obavezi izvođača PVC obloge. U slučaju pojave neispravnosti na položenom podu, treba se prvo ustanoviti razlog iste, tj. da li je zbog lošeg materijala, loše izrade ili lošeg rukovanja. Po ustanovljenju razloga, podove treba popraviti na račun krivca. Izvođač  je dužan dati uzorke na izbor projektantu i to za svaku vrstu poda po 3 komada. Sve radove izvesti prema detaljnim nacrtima, opisima troškovnika, tehničkim propisima, te uputama projektanta i nadzornog inženjera. Izradu podopolagačkih radova mogu izvoditi samo stručno osposobljene osobe, ovlaštene od proizvođača obloge.</t>
  </si>
  <si>
    <t xml:space="preserve">MATERIJAL 
Materijal za izradu poda mora biti u skladu s važećim propisima i standardima. Ukoliko za neki materijal ne postoje standardi proizvođač je dužan uvjerenjem o kvaliteti potvrditi tražene karakteristike materijala. Svaki proizvod koji služi za oblaganje podova mora imati uvjerenje o kvaliteti za navedene osobine. Ljepila moraju biti takva da se njima postiže čvrsta i trajna veza. Ne smiju štetno utjecati na podlogu, oblogu ni zdravlje ljudi koji s njima rade. Proizvođač je dužan za ljepilo priložiti uvjerenje o kvaliteti kojim se potvrđuje da je ljepilo pogodno i  isprobano za određenu vrstu obloge. Masa za izravnanje neravnina podloge ili za dobivanje neutralnog međusloja (u slučaju da se ljepilo ne podnosi s podlogom) moraju se čvrsto i trajno vezati za podlogu i moraju biti prionljive za ljepila. Ne smiju štetno djelovati na podlogu, ljepilo i podnu oblogu.
</t>
  </si>
  <si>
    <t>Sav materijal (ljepila i sl.), koji nisu obuhvaćeni standardima moraju imati ateste od za to ovlaštenih ustanova.</t>
  </si>
  <si>
    <t xml:space="preserve">Radovi na polaganju podova mogu se izvoditi nakon što su provjereni svi potrebni uvjeti, kao što su kvalitetne podloge, vlažnost, temperatura u prostorijama, kao i svi ostali uvjeti koje traži izvođač pojedinih radova.
Sve radove na polaganju i oblaganju podova treba izvoditi prema uputstvima proizvođača, poštujući propisane uvjete za skladištenje i ugradnju materijala.
Jedinična cijena mora sadržavati:
- sav materijal, alat, mehanizaciju, dopremu materijala na gradilište, te uskladištenje istog,
- uzimanje izmjera na objektu,
- sve horizontalne i vertikalne transporte do mjesta montaže,
- troškove radne snage za kompletan rad,
- popravak manjih oštećenja i nečistoća na podlozi,
- svu štetu kao i troškove popravka kao posljedica nepažnje u toku izvedbe,
- zaštitu izvedenih radova,
- davanje traženih uzoraka, 
- dovođenje struje, vode i plina od priključka na gradilištu do mjesta korištenja,
- troškove zaštite na radu,
- troškove atesta,
- čišćenje nakon završetka radova, s odvozom viška materijala na gradsku deponiju.
</t>
  </si>
  <si>
    <t>Obračun izvršenih radova vrši se prema jedinici mjera u troškovniku, važećim normama u građevinarstvu, tehničkim uvjetima za pojedine vrste radova i izmjeri na licu mjesta. Kao jedinica uzima se 1 m².</t>
  </si>
  <si>
    <t>Opločenje vršiti tamo gdje je to po projektu predviđeno, a prema opisu stavke izvršiti polaganje u cementnom mortu ili ljepljenjem. Izvoditelj se mora pridržavati važećih propisa i standarda I to:</t>
  </si>
  <si>
    <t>Prije polaganja keramičkih pločica ljepljenjem potrebno je pripremiti podlogu, tj. očistiti od prašine i masnoća. Prema uputstvu proizvođača ljepila pripremiti smjesu, a zatim je nanositi na podlogu prvo ravnom, onda nazubljenom lopaticom kako bi se dobil</t>
  </si>
  <si>
    <t>Ukoliko je podloga za ljepljenje pločica loša u pogledu prionjivosti treba ju prije ljepljenja pločica impregnirati. Ako se to konstatira otkanjanje nedostataka na podlozi ide na teret izvoditelja podloge.</t>
  </si>
  <si>
    <t>Nakon završenog polaganja pločica izvršiti fugiranje masom za fugiranje u boji po izboru projektanta.</t>
  </si>
  <si>
    <t xml:space="preserve">Sve pločice trebaju biti I klase, iste boje, te posve ravne i ne smiju imati na glazuri pukotine. </t>
  </si>
  <si>
    <t>Sve horizontalne i vertikalne reške moraju biti posve ravne, iste širine i dobro ispunjene. Cijela ploha mora biti ravna.</t>
  </si>
  <si>
    <t>Kvaliteta pločica treba odgovarati važećim standardima:</t>
  </si>
  <si>
    <t>Prilikom davanja ponude izvođač je dužan dati uzorke pločica i mase za fugiranje. Za specijalnu vrstu pločica kao otporne na habanje, udar ili kiselo otporne, treba predočiti atest.</t>
  </si>
  <si>
    <t>U slučaju kada kod rada neka pločica pukne ima se zamijeniti cijelom bez posebne naplate.</t>
  </si>
  <si>
    <t>Obračun opločenja vrši se po m2 razvijene površine opločenja.</t>
  </si>
  <si>
    <t xml:space="preserve"> - uzimanje mjera na gradnji,</t>
  </si>
  <si>
    <t xml:space="preserve"> - sav potreban materijal; pločice, ljepilo i masa za fugiranje</t>
  </si>
  <si>
    <t xml:space="preserve"> - sav potreban rad uključivo alat i mašine</t>
  </si>
  <si>
    <t xml:space="preserve"> - transportne troškove</t>
  </si>
  <si>
    <t xml:space="preserve"> - davanje traženih uzoraka,</t>
  </si>
  <si>
    <t xml:space="preserve"> - zaštitu izvedenih radova</t>
  </si>
  <si>
    <t xml:space="preserve"> - dovođenje struje, vode i plina od priključka na gradilištu do mjesta korištenja</t>
  </si>
  <si>
    <t>. čišćenje prostorija po završenom radu sa uklanjanjem šute i otpadaka uključivo odvoz na gradsku deponiju</t>
  </si>
  <si>
    <t xml:space="preserve"> - popravak manjih oštečenja i nečistoća na podlozi,</t>
  </si>
  <si>
    <t>. popravak štete učinjene nepažnjom na svojim ili tuđim radovima</t>
  </si>
  <si>
    <t>. potrebnu radnu skelu</t>
  </si>
  <si>
    <t>Ovi opći uvjeti mijenjaju se ili nadopunjuju pojedinim stavkama troškovnika.</t>
  </si>
  <si>
    <t>KAMENOREZAČKI RADOVI</t>
  </si>
  <si>
    <t>Prije početka izvedbe izvoditelj je dužan dostaviti projektantu na pregled i izbor uzorke materijala za oblaganje i tek po izboru i odobrenju projektanta može otpočeti s radovima. Ukoliko se ugrade materijali koje projektant nije odobrio ili u neodgovarajućoj kvaliteti radovi će se morati ponoviti u traženoj kvaliteti i izboru uz prethodno uklanjanje neispravnih radova. Prije početka izvedbe izvoditelj je dužan dostaviti projektantu sve detalje izvedbe i ugradbe kamena. Izrada detalja neće se posebno platiti već predstavlja trošak i obvezu izvoditelja.</t>
  </si>
  <si>
    <t>uvjeti za izvođenje radova, podloga</t>
  </si>
  <si>
    <t>Izvoditelj je prije početka radova obvezan provjeriti na licu mjesta uvjete za izvođenje radova kao: ispravnost mjera podloge i otvora; ravninu odnosno plohu podloge; kvalitetu podloge; ispravnost oslonaca i rupa za kotve ako su izvedene u podlozi. Ukoliko se ustanovi da gore navedeno odstupa od projektom predviđenih uvjeta treba na to upozoriti nadležnog nadzornog inženjera i ne započeti s radovima dok se isto ne ispravi. Ukoliko izvoditelj ovako ne postupi nikakovi naknadni zahtjevi neće se moći uvažiti.</t>
  </si>
  <si>
    <t>Podloga ne smije biti prljava, prašnjava, s aktivnim solima u sastavu, masna, nedovoljno čvrsta, raspucana ili naprsla od slijeganja, smrznuta, vlažna, neravna ili preglatka. Rad se ne smije izvoditi na podlozi koja je po proizvoditeljskoj deklaraciji neprikladna za oblaganje.</t>
  </si>
  <si>
    <t>Podloga mora biti izvedena po projektu. Eventualne neravnine mogu biti najviše do 1,0 cm/2,0 m za podno oblaganje, ali samo kod polaganja ploča u mort. Kod polaganja ploča ljepljenjem nikakve neravnine nisu dopuštene.</t>
  </si>
  <si>
    <t>Ukoliko podloga nije odgovarajuća, radovi se ne smiju otpočeti dok se ista ne dovede u stanje koje osigurava kvalitetan rad ili dok se ne odstrani i izvede nova ispravna podloga</t>
  </si>
  <si>
    <t>materijal</t>
  </si>
  <si>
    <t>Sve ugrađene ploče, moraju obvezno biti sa oštrim, ravnim, paralelnim i neoštećenim rubovima, površine ploča bez zareza i napuklina, boja i ton ploča ujednačen. Sve navedeno vrijedi ako se stavkom troškovnika drugačije ne traži.</t>
  </si>
  <si>
    <t>Ploče se polažu po projektu, ako drugačije nije određeno stranicu na stranicu. Redove ploča izvesti paralelno s vertikalnim plohama zidova. Opločenje podova izvesti od ulaznog praga prostorije koja se oblaže prema unutra. Rub zidnog opločenja kod špalete izvesti ravno i čvrsto, obostrano simetrično.</t>
  </si>
  <si>
    <t>Prije polaganja kamena treba izvršiti selekciju već pripremljenih ploča i izdvojiti one koje se svojom bojom i teksturom te površinskom obradom ne uklapaju u odabrani uzorak a glede s projektantom dogovorenih standarda, ili su evenutalno okrhnute ili oštećene. Takve se ploče neće moći ugraditi.</t>
  </si>
  <si>
    <t>polaganje</t>
  </si>
  <si>
    <t>Kod polaganja kamena u mort treba paziti da pijesak bude opran i odgovarajućeg granulometrijskog sastava, a za zapunu fuga ne smije biti s zrnom većim od 6 mm. Cement i razni dodaci te voda ne smiju biti sa sastojcima koji bi mogli štetno djelovati na kamenu oblogu, sastojke morta ili metalna spojna sredstva, te da ne mijenjaju boju kamena ili izazivaju rascvjetavanje.</t>
  </si>
  <si>
    <t>Polaganje podnih ploča na mort izvodi se na cementnom mortu "zemljovlažne" konzistencije, debljine minimalno 2 cm. Ploče se polažu točno horizontalno ili u nagibu po projektu. Po završnom oblaganju poda fuge zaliti žitkim cem. mortom a višak morta se nakon stvrdnjavanja mora pažljivo ostrugati i zaprljana mjesta po potrebi oprati.</t>
  </si>
  <si>
    <t>Polaganje se načelno izvodi s potpunim ispunjenjem svih šupljina i fuga mortom.</t>
  </si>
  <si>
    <t>Ukoliko je mort deblji od 2 cm treba ga obavezno armirati laganom isteg mrežom, što treba uračunati u jediničnu cijenu.</t>
  </si>
  <si>
    <t>Kamene ploče za stubište polažu se u sloj cem. morta deb. nomimalno 2 cm po cijeloj površini ploče bez šupljih mjesta. Prednji rub gazišta mora biti oko 1-2 mm niži od spoja gazišta iste ploče s višim čelom.</t>
  </si>
  <si>
    <t>Sokl se izvodi polaganjem ploča na cem. mort ili pomoću odgovarajućeg ljepila za određeni tip ploča i kamena, točno po uputi proizvoditelja ljepila.</t>
  </si>
  <si>
    <t>Kod spojeva i rubova opločenja kamenih ploča talpi stubišta i sokla (bridovi) vidljive rubove ploča obraditi jednako kao završnu obradu pripadnog podnog opločenja.</t>
  </si>
  <si>
    <t>Podne obloge izvode se u sloju ljepila ili morta projektom propisane kvalitete, potpuno ravno ili u padovima sa propisanom širinom reški ili na sudar, a zidne obloge mogu se izvoditi ovješene na nerđajućim čeličnim sidrima ili u sloju ljepila ili morta propisane kvalitete a ovisno o mjestu ugradnje.
Nakon polaganja podova izvoditelj je dužan izvesti zaštitu poda na adekvatan način kojom će spriječiti oštećenja. Zaštitu treba ukloniti neposredno prije otvaranja objekta.</t>
  </si>
  <si>
    <t>općenito</t>
  </si>
  <si>
    <t>Za sav ugrađeni materijal izvoditelj je dužan priložiti odgovarajuce certifikate izdane od strane za to ovlaštene institucije. Sve troškove ispitivanja mora izvoditelj uračunati u jediničnu cijenu.</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</si>
  <si>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sva osiguranja radova i materijala; sva eventualna otežanja rada, kao i sve ostalo posebno specificirano u opisu stavke troškovnika; sve potrebne zaštitne konstrukcije i skele, kao i sve drugo predviđeno mjerama zaštite na radu i pravilima struke. U cijeni kamenarskih radova obuhvaćen je sav potreban rad  kao i uzimanje mjera na mjestu postave opločenja, čišćenje i priprema podloge sa popravkom manjih oštećenja i neravnina, zaštita radova do primopredaje, čišćenje gotovog opločenja sa uklanjanjem viška materijala i ambalaže, poduzimanje HTZ mjera kao i potrebna skela. Izvoditelj je dužan izvršiti probno polaganje odnosno oblaganje (min. 2-3 m2), te nastaviti rad tek po pregledu nadzornog inženjera.</t>
  </si>
  <si>
    <t>Detaljan način slaganja, veličina ploča ili talpi i izbor materijala po izboru projektanta.</t>
  </si>
  <si>
    <t xml:space="preserve">Kod oblaganja teraco pločama treba se pridržavati Tehničkih uvjeta za izradu i polaganje teraco ploča i Tehničkih uvjeta za izvođenje taracerskih radova.
Prije polaganja opločenja zidova i podova kamenim ili umjetnim pločama,  treba provjeriti izvedene podloge i temeljito ih očistiti prije nanošenja veznog materijala.
Izvoditelj je dužan osigurati kamen prvorazredne kvalitete, propisanih mehaničkih i kemijskih svojstava, boje, tona vrste i završne obrade po izboru projektanta, a veličine i debljine, propisane projektom. </t>
  </si>
  <si>
    <t>Obračun polaganja opločenja ili zidne obloge prema m2 okomite projekcije obložene površine a oblaganje sokla, po m1 za ugovor prema stvarno izvedenim količinama i jediničnim cijenama.</t>
  </si>
  <si>
    <t>Sav ugrađeni materijal mora odgovarati tehničkim uvjetima za kamenorezačke radove. U cijeni je dobava, doprema, propisno skladištenje i ugradba sveg potrebnog materijala (kamen, vezni materijal) u skladu s važećim propisima i pravilima struke. Kamen granit u klasi kashmir white ili sl.</t>
  </si>
  <si>
    <t>Obveza je izvođača po završenoj montaži odvesti sav preostali materijal, ambalažu i otpad sa zgrade, te investitoru predati završno očišćenu fazu predmetnog rada.</t>
  </si>
  <si>
    <t>BRAVARSKI RADOVI</t>
  </si>
  <si>
    <t>Ponuđač je dužan nuditi kvalitetan i ispravan rad, na temelju shema i troškovnika, pa se neće uzeti u obzir naknadno pozivanje na eventualno nerazumjevanje ili manjkavosti opisa ili nacrta.</t>
  </si>
  <si>
    <t>Davanjem ponude ponuđač usvaja u cijelosti ove uvjete.</t>
  </si>
  <si>
    <t>Također, svi bravarski radovi i čelične konstrukcije moraju se izvesti prema nacrtima, opisu troškovnika i uputama projektanta ili nadzornog inženjera.</t>
  </si>
  <si>
    <t>Vlastita konstruktivna rješenja i posebnost načina ugradnje, opšavne profile i predločeni okov prije ugovaranja ponuđač će usuglasiti sa zahtjevima projektanta.</t>
  </si>
  <si>
    <t>Izvođač je dužan uzeti na gradilištu sve mjere otvora u koje se treba ugraditi bravarija te nakon toga pristupiti izradi iste. Također, prije početka izrade obavezno se moraju uskladiti mjere i količine na objektu s onima u projektima.</t>
  </si>
  <si>
    <t xml:space="preserve">Izvođač treba ponuditi kompletnu cijenu proizvoda, tj. kompletnu izvedbu bravarije, ličenje, ustakljenje te drvene ili druge ispune ako je isto u dotičnoj poziciji traženo. </t>
  </si>
  <si>
    <t>U tom slučaju izvođač bravarskih radova treba biti u kooperaciji sa izvođačem ličilačkih, stolarskih, staklorezačkih, kamenorezačkih radova i sl., a on je pred investitorom nosilac posla i odgovoran za kvalitet ukupnog rada. Sastavni dio bravarskih radova u tom slučaju su uvjeti staklorezačkih, stolarskih, ličilačkih i drugih radova.</t>
  </si>
  <si>
    <t>Izvođač radova dužan je dobaviti i montirati te u cijenu ukalkulirati sav potreban okov za besprijekornu upotrebu pojedinog bravarskog elementa bez obzira da li je u pojedinim stavkama sve iskazano.</t>
  </si>
  <si>
    <t>Norme i standardi</t>
  </si>
  <si>
    <t xml:space="preserve">
</t>
  </si>
  <si>
    <t>Površinska obrada</t>
  </si>
  <si>
    <t>Antikorozivna zaštita čeličnih dijelova mora biti u skladu sa važećim propisima i standardima. Kompletna površinska obrada svih materijala mora biti u skladu sa važećim propisima i uputama proizvođača primjenjenog materijala (sredstva), a prema zahtjevu projektanta.</t>
  </si>
  <si>
    <t>Sva bravarija mora prije otpreme na gradilište biti pjeskarena i ličena prvim temeljnim slojem 2x  ili pocinčana. 
Sva vanjska bravarija mora biti brtvena protiv prodora kiše i prašine.</t>
  </si>
  <si>
    <t>Izrada</t>
  </si>
  <si>
    <t>Izvoditelj je obavezan po sklapanju ugovora a prije početka proizvodnje, dostaviti izvedbene nacrte i detalje i da zajedno s projektantom i investitorom izvrši pregled istih i njihovo usklađivanje sa ostalim građevinskim i građevinsko-obrtničkim i instalaterskim radovima.</t>
  </si>
  <si>
    <t>Svi definitivno izrađeni izvedbeni nacrti i detalji, predočeni uzorci okova odnosno predočeni prospekti tipiziranih elemenata moraju biti potpisani od strane projektanta i investitora.</t>
  </si>
  <si>
    <t>Građevinska bravarija izvodi se od standardnih čeličnih vučenih cijevi i L profila kao i ČN profila formiranih prema tvorničkim detaljima, te ČN limova d = 0,7- 4 mm.</t>
  </si>
  <si>
    <t xml:space="preserve">Građevinska bravarija izvodi se i od aluminijskih vučenih profila formiranih prema tvorničkim detaljima koji omogućuju izradu elemenata sa ili bez prekinutog toplinskog mosta, kao i al. limova d = 0,7- 3 mm. Željezni dijelovi spajaju se varenjem. </t>
  </si>
  <si>
    <t>Kod spajanja vijcima svaki sastav mora biti tako konstruktivno riješen da na vanjskim površinama nema vidljivih vijaka. Kod prozorskih i sl. profila specijalni umeci od tvrdog PVC materijala moraju osigurati  kvalitetu i čisti sastav dvaju profila.</t>
  </si>
  <si>
    <t>Vanjska bravarija izvodi se sa prekinutim toplinskim mostom, a unutarnja bez prekinutog toplinskog mosta.</t>
  </si>
  <si>
    <t>Svi tehnički i fizikalni zahtjevi trebaju biti ispunjeni prema propisima ili prema posebnim traženjima projektanta. Konstrukcija mora biti dimenzionirana tako da sigurno prihvaća opterećenja  funkcije elemenata. 
Sve nosive dijelove statički provjeriti.</t>
  </si>
  <si>
    <t>Sav okov treba biti kvalitetne izvedbe i sa detaljima bravarije predočen nadzornom inženjeru i projektantu na odobrenje. Ukoliko izvoditelj nije u mogućnosti ugraditi okov naveden u opisu stavaka, treba ponuditi drugi iste kvalitete, o čemu će se pismeno usaglasiti projektant. Bez pismenog suglasja projektanta nije moguće započeti s proizvodnjom. Vratna krila šira od 100 cm ili viša od 200 cm ovješena su na tri petlje.</t>
  </si>
  <si>
    <t>Okov je sadržan u jediničnoj cijeni. 
Okov na protupožarnim vratima mora biti vatrootporan.</t>
  </si>
  <si>
    <t>Ugradba</t>
  </si>
  <si>
    <t>Svi bravarski elementi ugrađuju se varenjem na prethodno ostavljena sidra odnosno pomoću vijaka ili  posredstvom plastićnih ili metalnih čepova, što će u pojedinom detalju biti određeno.</t>
  </si>
  <si>
    <t>Sve reške između metala i zida moraju biti brtvljene ili kitane.</t>
  </si>
  <si>
    <t>Kod suhog postupka bravarija se ugrađuje na slijepi okvir koji je kod aluminijske, mesing, inox bravarije u načelu od pocinčanih ČN profila i ulazi u cijenu stavke.</t>
  </si>
  <si>
    <t>Zaštita</t>
  </si>
  <si>
    <t>Čelična bravarija štiti se cinčanjem i termolakiranjem ( u tvornici ), antikorozivnim bojama.</t>
  </si>
  <si>
    <t>Atesti</t>
  </si>
  <si>
    <t>Za sve radove predviđene troškovnikom izvoditelj je dužan pribaviti ateste od odgovarajućih instituta, za kvalitetu materijala, površinske obrade kao i antikorozivne zaštite.</t>
  </si>
  <si>
    <t>- sav materijal, dobavu, izradu i dopremu alata, mehanizaciju i uskladištenje</t>
  </si>
  <si>
    <t>- slijepe okvire potrebne za montažu elemenata</t>
  </si>
  <si>
    <t>- troškove atesta.</t>
  </si>
  <si>
    <t>STOLARSKI RADOVI</t>
  </si>
  <si>
    <t>Prije izvedbe radova izvoditelj je dužan izraditi i projektantu predočiti detalje izvedbe i radioničke nacrte kao i materijale za izvedbu. Tek nakon izbora i odobrenja projektanta može se otpočeti rad u odabranoj kvaliteti.</t>
  </si>
  <si>
    <t>Prilikom izvođenja radova mora se izvoditelj striktno pridržavati i od strane projektanta prihvaćenih materijala i detalja.</t>
  </si>
  <si>
    <t>Za svu stolariju vrijedi da u jediničnoj cijeni treba obuhvatiti:</t>
  </si>
  <si>
    <t xml:space="preserve"> - sav potrebna rad (osnovni i pomoćni) na izvedbi radova do potpune gotovosti i funkcionalnosti istih;</t>
  </si>
  <si>
    <t xml:space="preserve"> - sve transporte i prijenose do i na gradilištu sve do mjesta ugradbe;</t>
  </si>
  <si>
    <t xml:space="preserve"> - sva potrebna uskladištenja i zaštite, sve potrebne zaštitne konstrukcije i skele, kao i sve drugo predviđeno mjerama zaštite na radu i pravilima struke;</t>
  </si>
  <si>
    <t xml:space="preserve"> - ugradbu stolarije;</t>
  </si>
  <si>
    <t xml:space="preserve"> - završnu obradu;</t>
  </si>
  <si>
    <t xml:space="preserve"> - svo ostakljenje u kvaliteti i kvantiteti po opisu;</t>
  </si>
  <si>
    <t xml:space="preserve"> - sva brtvljenje i kitanje reški i dilatacija između pojedinih elemenata same stavke i između stavke i susjednih ploha;</t>
  </si>
  <si>
    <t xml:space="preserve"> - slijepe dovratnike/doprozornike za ugradbu;</t>
  </si>
  <si>
    <t xml:space="preserve"> - završno obrađene finalne dovratnike;</t>
  </si>
  <si>
    <t xml:space="preserve"> - sve pokrovne, kutne i kitne letvice i profile;</t>
  </si>
  <si>
    <t xml:space="preserve"> - okvire za ugradbu, sva sidra i sidrene detalje i profile;</t>
  </si>
  <si>
    <t xml:space="preserve"> - drvene čepove za pokrivanje glava svih upuštenih vijaka;</t>
  </si>
  <si>
    <t xml:space="preserve"> - sav okov po izboru projektanta uključivo brave i ključeve, ručke ili prečke te odbojnike ili zaustavljače vratnih krila;</t>
  </si>
  <si>
    <t xml:space="preserve"> - ugrađene podne odbojnike za sva vratna krila;</t>
  </si>
  <si>
    <t xml:space="preserve"> - bušenje rupa u zidovima od opeke ili betona, dobavu i ugradbu pl. tipla za sidrene vijke kao i ugradbu vijaka, po potrebi zapunjavanje rupa za sidra ili oštećenja od ugradbe cem. mortom 1:1;</t>
  </si>
  <si>
    <t xml:space="preserve"> - završnu obradu vidljivih ploha po opisu iz troškovnika;</t>
  </si>
  <si>
    <t xml:space="preserve"> - sve troškove ispitivanja do dobivanja certifikata, uključivo sve potrebne materijale, uzorke i radnje vezane uz isto.</t>
  </si>
  <si>
    <t>Prije izvedbe mjere svih stavki treba obvezno kontrolirati na licu mjesta.</t>
  </si>
  <si>
    <t>unutarnja stolarija</t>
  </si>
  <si>
    <t>Sva unutarnja stolarija ugrađuje se u suhoj ugradbi. Izrada, doprema i ugradba dovratnika za suhu ugradbu mora biti uključena u jediničnu cijenu stavke. U cijeni treba uključiti i dobavu i montažu te okivanje i pripasivanje finalnih dovratnika i krila, kao i pripasivanje kutnih i pokrovnih letvica, uključivo spajanje elemenata fasadnih stijena u cjelinu i pokrivanje spojeva odgovarajućim letvicama ili profilima, gdje su potrebne bez obzira ako nisu navedeni opisom stavke troškovnika.</t>
  </si>
  <si>
    <t>Vrata su izvedena s metalnim dvodjelnim dovratnikom, završno ličenim gustom pokrovnom bojom bolje kvalitete, vratna krila laminat po odabiru projektanta ili elektrostatski ličena.</t>
  </si>
  <si>
    <t>Vratno krilo izvodi se od puno ili ostakljeno po opisu, s ili bez nadsvjetla.</t>
  </si>
  <si>
    <t>Sva vrata izvesti sa nalijepljenom brtvenom trakom po cijelom opsegu vratnog krila (zaštita od buke udara).</t>
  </si>
  <si>
    <t>Okov prvoklasni, brava cilindar (u sistemu centralni ključ), kvake, ukrasni štitovi ili rozete, sa elementima i priborom za pričvršćenje, sve po odabiru projektanta.</t>
  </si>
  <si>
    <t>Vrata trebaju zadovoljiti sljedeće zahtjeve po pitanje zaštite od buke:</t>
  </si>
  <si>
    <t xml:space="preserve"> - vrata prostora pema hodniku - Rw. min = 36 dB (u ugrađenom stanju Rw= 33 dB)</t>
  </si>
  <si>
    <t xml:space="preserve"> - vrata sanitarija i pomoćnih prostora - Rw. min = 25 dB</t>
  </si>
  <si>
    <t xml:space="preserve"> - vrata svih ostalih prostora - Rw. min = 30 dB</t>
  </si>
  <si>
    <t>Izolacijsku vrijednost ugrađenih vrata i prozora treba dokazati laboratorijskim ispitivanjima, a kategorizaciju provesti sa stručnom službom investitora, odnosno dokazati certifikatima proizvođača ugrađenih vrata i prozora (dokazima o laboratorijskim ispitivanjima s zadovoljavajućim postignutim rezultatima).</t>
  </si>
  <si>
    <t>Prije početka radova potrebno je proučiti projekt i sheme stolarije, te sve mjere obavezno kontrolirati na mjestu ugradnje. Izvođač je dužan izraditi izvedbene i radioničke nacrte i ishoditi odobrenje projektanta, a uz to riješiti sve eventualne razlike i nejasnoće.</t>
  </si>
  <si>
    <t>Građevinski otvor za vanjska i unutarnja vrata iskazan je od gotovog poda do stropa / grede.</t>
  </si>
  <si>
    <t xml:space="preserve">U cijeni stavke je: izrada, doprema i ugradba, pragovi, funkcionalni i vanjski okov (standardni klase “A”), ventilacijske rešetke, podni zaustavljači, te podni odbojnici (ukoliko nije posebno istaknuto). Prihvatnici i kvake aluminijski, u osnovnom tonu, model po izboru projektanta. </t>
  </si>
  <si>
    <t>Ugradba suha.</t>
  </si>
  <si>
    <t>Obveza je izvođača po završenoj ugradnji odvesti sav preostali materijal, ambalažu i otpad sa zgrade, te investitoru predati završno očišćenu fazu predmetnog rada, pripremljenu za propisanu završnu površinsku obradu.</t>
  </si>
  <si>
    <t>Sve izvesti u skladu s važećim tehničkim propisima i pravilima struke.</t>
  </si>
  <si>
    <t>za sva unutarnja vrata ukoliko u samoj stavci nije navedeno drukčije vrijedi sljedeće :</t>
  </si>
  <si>
    <t>Dovratnik puni MDF obuhvatni. Vratno krilo od perforirane ploče iverice obostrano furnirano ravno rezano (bez falca). Sve elektrostatski ličeno u boju po izboru projektanta. Okov standardni od prvoklasnog inoxa montiran inox vijcima uključivo: kvaka-kvaka, sigurnosni cilindar, rozete, petlje, podni odbojnik. Petllje nevidljive. Završna obrada metalnih dijelova po odabiru projektanta interieura.</t>
  </si>
  <si>
    <t>Materijal za izvedbu soboslikarskih radova treba biti prvorazredan. Na oličenim površinama ne smiju se poznati tragovi četke ili valjka, ne smije biti mrlja, a ton boje treba biti ujednačen.</t>
  </si>
  <si>
    <t>Ukoliko na zidovima i ostalim površinama koje se boje ima nekih značajnih pogrešaka, koje bi kvarile kvalitetu nakon izvršenog soboslikarskog rada, dužan je soboslikar upozoriti na te pogreške rukovoditelja građevinskih radova, da se ovo odstrani prije bojenja.</t>
  </si>
  <si>
    <t>Investitor ima pravo na kontrolu kvalitete materijala kojim se radovi izvode. Ustanovi li da taj materijal ne odgovara propisanoj kvaliteti izvođač radova dužan je odstraniti lošu izvedbu i na vlastiti trošak izvesti radove sa kvalitetnim materijalom.</t>
  </si>
  <si>
    <t>O ispravnosti izvedenih površina mjerodavna je izjava nadzornog inženjera.</t>
  </si>
  <si>
    <t>Sve podloge moraju biti očišćene od prašine i ostalih prljavština. Bojiti je dozvoljeno samo suhu i pripremljenu podlogu.</t>
  </si>
  <si>
    <t>Osnovni premazi moraju se tako odabrati da su podesni za slijedeće premaze koji se predviđaju.</t>
  </si>
  <si>
    <t>Probni premazi moraju se po želji investitora izvesti za sve premaze.</t>
  </si>
  <si>
    <t xml:space="preserve">U jediničnoj cijeni pojedinih stavaka obračunata je i upotreba svih skela bez obzira na visinu i drugih pomagala kod rada. </t>
  </si>
  <si>
    <t>Zidove i stropove treba  bojati, kad su potpuno suhi, a prije bojanja treba zakrpati sve eventualne rupe, pukotine ili krhotine, a podlogu pripremiti prema tehnologiji proizvođača boja i lakova.</t>
  </si>
  <si>
    <t>Dok radovi traju, izvođač je dužan zaštititi od oštećenja ili prljanja sve ostale građevinske dijelove i opremu (podove, stakla, vrata I sl.).</t>
  </si>
  <si>
    <t>U jediničnoj cijeni kod bojenja i ličenja na novom zidu i stropu uključeno je prema uputama prizvođača boje :</t>
  </si>
  <si>
    <t>Priprema podloge:</t>
  </si>
  <si>
    <t>Čišćenje površine od prašine i eventualno potrebni popravci na podlozi.</t>
  </si>
  <si>
    <t>Impregnacija:</t>
  </si>
  <si>
    <t>A/ Impregnacija za vapnene i produžne žbuke -</t>
  </si>
  <si>
    <t>B/ Impregnacija za gipskartonske ploče, gipsvapnene žbuke, beton i porobetonski blokovi</t>
  </si>
  <si>
    <t>Međusloj:</t>
  </si>
  <si>
    <t>- Gipskartonske ploče i produžna žbuka koju treba  zagladiti - impregniranu podlogu zagladiti KITOM u dva sloja</t>
  </si>
  <si>
    <t>Završno ličenje bojom:</t>
  </si>
  <si>
    <t>u dva sloja ili tri sloja, ovisno o boji i pokrivanju.</t>
  </si>
  <si>
    <t>Ličenje drvenih površina:</t>
  </si>
  <si>
    <t>Impregnacija površine fungicidnom impregnacijom bezbojnom</t>
  </si>
  <si>
    <t xml:space="preserve">Zaglađivanje površina, saniranje rešaka na spojevima i popravak neravnina kitom za lopatice </t>
  </si>
  <si>
    <t>Predličenje temeljom bijelim za vanjsku stolariju u dva sloja ili za unutarnju u jednom sloju, odnosno predličenje u drugoj boji prema odabiru projektanta.</t>
  </si>
  <si>
    <t>Završno ličenje u dva sloja.</t>
  </si>
  <si>
    <t>Ličenje metalnih površina:</t>
  </si>
  <si>
    <t>Sve površine koje se liče moraju biti očišćene od rđe i masnoće. Sve čelične konstrukcije i bravarske stavke dolaze na gradilište već zaštićene dvostrukim antikorozivnim premazom, što je uključeno u navedenim radovima, te se u ličilačkim radovima predviđa samo završno ličenje u dva sloja, po potrebi razjeđenom razređivačem .</t>
  </si>
  <si>
    <t>Kod ličenja postojećih konstrukcija treba skinuti hrđu i stari nalič  četkanjem, pjeskarenjem premazom, četkati i oprati podlogu, dva puta zaštititi temeljnim premazom i završno ličiti dva puta ako nije drugačije stavkom predviđeno.</t>
  </si>
  <si>
    <t>Obračun se vrši po normama za soboslikarske i ličilačke radove, osnovna jedinica je m2.</t>
  </si>
  <si>
    <t>- sav materijal, dobavu i dopremu alata, mehanizaciju i uskladištenje</t>
  </si>
  <si>
    <t xml:space="preserve">- sve horizontalne i vertikalne transporte </t>
  </si>
  <si>
    <t>- svu potrebnu radnu skelu</t>
  </si>
  <si>
    <t>-  troškove zaštite na radu,</t>
  </si>
  <si>
    <t xml:space="preserve">- zaštitu okolnih konstrukcija od prljanja. </t>
  </si>
  <si>
    <t>U cijeni stavke je dobava materijala, doprema na mjesto ugradbe, zaštita poda i svih dodirnih elemenata koji se ne obrađuju, te ugradba – obrada površina, uključivo sav  materijal i pribor kao i Nabava i ugradnja uzoraka po traženju projektanta. Kod nanošenja boje na armiranobetonske stropove u cijenu uračunati brušenje i uklanjanje neravnina na spojevima oplate, te obavezno odmašćivanje betona prije gletanja.</t>
  </si>
  <si>
    <t xml:space="preserve">Kod skladištenja materijala i nanošenja slojeva potrebno se u svemu pridržavati uputa proizvođača, te provoditi sve mjere zaštite na radu.  </t>
  </si>
  <si>
    <t xml:space="preserve">Nanesene uzorke boje obavezno dati projektantu na uvid i odobrenje. </t>
  </si>
  <si>
    <t>Obaveza izvođača je po završenoj ugradnji odvesti sav preostali materijal, ambalažu i otpad sa zgrade, te investitoru predati završno očišćenu fazu predmetnog rada.</t>
  </si>
  <si>
    <t>Nabava i ugradnja u skladu s važećim tehničkim propisima i pravilima struke.</t>
  </si>
  <si>
    <t/>
  </si>
  <si>
    <t>Opći i posebni uvjeti sastavni dio su ovog troškovnika. Sve navedeno u općim uvjetima što utječe na ukupnu cijenu obavezno ukalkulirati u jediničnu cijenu svake pojedine stavke troškovnika.</t>
  </si>
  <si>
    <t>- Nabava i dobava betona, ugradba u konstrukciju sa svim vibriranjima i njegovanjima.</t>
  </si>
  <si>
    <t>-Sva potrebna oplata (predviđena je glatka s bandažiranim spojevima), postava, skidanje sa svim potrebnim podupiranjima, transport i sav potrebni spojni pribor. Sva oplata također je u cijeni stavaka.</t>
  </si>
  <si>
    <t>Prije izvedbe proučiti planove oplate i detalje radi ostavljanja potrebnih čeličnih trnova i pločica koje se vare za rubnu armaturu veličine15 x 15cm (obuhvaćeno u raznim zidarskim radovima)  na svim mjestima gdje je to potrebno, osobito na rubovima ploča, te zidovima.</t>
  </si>
  <si>
    <t>Sve troškove oko izrade projekta betona i svih njegovih sastavnih dijelova snosi izvoditelj radova. Sve troškove oko redovitog ili izvanrednog ispitivanja kvalitete betona snosi izvoditelj radova. Tehnologiju izvedbe, te eventualno prekida, izvesti isključivo po uputama konstruktera. Obrada gornjih površina treba biti ravno zaribana, osim gdje se u stavci traži drugačija obrada. Sve visine pri izradi oplate određivati u skladu s geometrijom kompletnog sustava oplate, a nakon betoniranja kontrolirati instrumentom. Armirano-betonski elementi moraju imati potpuno ravne i glatke površine i izvode se u pravilu u glatkoj drvenoj ili limenoj oplati. Prilikom betoniranja naročito treba paziti da armatura ostane u položaju predviđenom statičkim proračunom i nacrtom. U jediničnim cijenama betonskih i arm.-betonskih konstrukcija sadržani su svi pripremni radovi, skele, zaštita betona od niskih i visokih temperatura, te ispitivanje uzoraka. Obračun radova za betonske i arm.-betonske konstrukcije izvoditi prema važećim propisima i prosječnim normama u građevinarstvu. U cijenu uključiti i  sve potrebne radove i materijale  na pozicijama spojeva novo/staro, odnosno s postojećom konstrukcijom.</t>
  </si>
  <si>
    <t xml:space="preserve">mreža Q335 </t>
  </si>
  <si>
    <t xml:space="preserve">dodatna armatura oko otvora -∅10 ,L =140-220 cm </t>
  </si>
  <si>
    <t>armatura u uglovima -∅10, L=120 cm</t>
  </si>
  <si>
    <t>Ojačanje zidova/ lukova  CRMom</t>
  </si>
  <si>
    <t>Uklanjanje i deponiranje šute unutar dva sloja daščane oplate. Pretpostavljena visina šute iznosi 15-20 cm. Uklonjenu šutu deponirati na odgovorajući deponij za građevinski materijal do 20 km od gradilišta. Obračun po m3. U stavku ulazi uklanjanje, utovar, prijevoz i deponiranje. U stavku uključiti sve potrebne radove, materijale i opremu za izvedbu do potpune gotovosti.</t>
  </si>
  <si>
    <t>Ojačanje zidova dvorišnog pročelja i rubnog dijela zida susterena te lukova CRM sustavom</t>
  </si>
  <si>
    <t>- slojevi poda</t>
  </si>
  <si>
    <t xml:space="preserve">Strojno špricanje ili ručno nanošenje  jednog sloja lagane, vapneno-cementne žbuke s  unutarnje strane zidova  debljine do 0,5cm. Žbuku je potrebno zagladiti. 
Cijenom treba obuhvatiti sav rad, materijal i alat za rad do potpune gotovosti. </t>
  </si>
  <si>
    <t>- obijanje međukatne konstrukcije</t>
  </si>
  <si>
    <t>- deponiranje žbuke</t>
  </si>
  <si>
    <t>- obijanje</t>
  </si>
  <si>
    <t>Nakon obijanja žbuke zid očistiti čeličnim četkama, a reške skobama do dubine od 2 cm. Potom cijelu površinu otprašiti i isprati vodom pod tlakom. Utovar, odvoz i istovar na lokaciju  udaljenu do 20 km. 
Cijenom treba obuhvatiti kompletan rad, materijal i pribor.</t>
  </si>
  <si>
    <t>A2.A2.7.</t>
  </si>
  <si>
    <t>A2.A2.7a</t>
  </si>
  <si>
    <t>A2.A2.7b</t>
  </si>
  <si>
    <t>A2.A2.7c</t>
  </si>
  <si>
    <t>A2.A2.9a</t>
  </si>
  <si>
    <t>A2.A2.9b</t>
  </si>
  <si>
    <t>Pažljivo ručno obijanje trošne žbuke pretpostavljene debljine 5 cm. Pretpostavljeni slojevi su prema starom načinu izvedbe drvenog grednika, žbuka i trstika. Uklonjenu žbuku deponirati na odgovarajuću deponiju za građevinski materijal do 20 km od gradilišta. U stavku ulazi uklanjanje, utovar, prijevoz i deponiranje. U stavku uključiti sve potrebne materijale, rad i opremu za izvedbu do potpune gotovosti.</t>
  </si>
  <si>
    <t>A2.A2.10a</t>
  </si>
  <si>
    <t>A2.A2.10b</t>
  </si>
  <si>
    <t>A2.A2.11a</t>
  </si>
  <si>
    <t>Pažljivo ručno obijanje trošne žbuke i obloge vanjskih zidova na mjestima sidrenja, debljine 2,5-4 cm s definiranih ravnih ploha obodnih zidova soba do čiste, ravne, čvrste i suhe podloge.  Pri uklanjanju žbuke na vanjskoj strani zida voditi brigu o svim profilacijama u zidu i oko otvora te postupati u skladu s uputama konzervatorskog zavoda. Ziđe pročelja je od opeke. Nakon obijanja žbuke zid očistiti čeličnim četkama, a reške skobama do dubine od 2 cm. Potom cijelu površinu otprašiti i isprati vodom pod tlakom. Utovar, odvoz i istovar na lokaciju  udaljenu do 10 km. U stavku uključiti sve potrebne radove, materijale i opremu za izvedbu do potpune gotovosti.</t>
  </si>
  <si>
    <t>Bušenje rupa za sidrenje promjera 20 mm. Koristiti ručnu bušilicu. Bušenje je kroz zid od opeke na mjestima predviđenim projektom. Dubina rupe iznosi 2,0 m, osim ako projektom nije drugačije propisano. Nakon bušenja potrebno je očistiti rupu. Rupa mora biti očišćena od prašine i ostataka opeke i morta. U stavku uključiti sve potrebne materijale, rad i opremu za izvedbu do potpune gotovosti.</t>
  </si>
  <si>
    <t>A2.A2.11b</t>
  </si>
  <si>
    <t>A2.A2.11c</t>
  </si>
  <si>
    <t>A2.A4.7.</t>
  </si>
  <si>
    <t>A2.A5.1a</t>
  </si>
  <si>
    <t>A2.A5.1b</t>
  </si>
  <si>
    <t>A2.A5.1c</t>
  </si>
  <si>
    <t>A2.A5.1d</t>
  </si>
  <si>
    <t>A2.A5.1e</t>
  </si>
  <si>
    <t>A2.A5.2.</t>
  </si>
  <si>
    <t>A2.A5.2a</t>
  </si>
  <si>
    <t>A2.A5.2b</t>
  </si>
  <si>
    <t>A2.A5.2c</t>
  </si>
  <si>
    <t>A2.A5.3.</t>
  </si>
  <si>
    <t>A2.A5.4.</t>
  </si>
  <si>
    <t>Dobava, doprema materijala, priprema i žbukanje unutarnjih površina stropova s kojih je uklonjena žbuka i trstika za potrebe izrade ojačanja drvenih grednika međukatnih konstrukcija. Na očišćene stropove nanosi se cementni špric ojačan pocinčanom rabic mrežicom po cijeloj površini, a nakon 24 sata nanosi se podložna cementno vapnena žbuka u debljini od 20mm. Na sudarima s postojećom zdravom žbukom izvesti nosače žbuke. Na podložnu žbuku nanosi se fina žbuka u debljini od 3mm. Spojevi s postojećom dobrom žbukom se rabiciraju dodatno. Izrada u svemu prema uputama proizvođača, uključujući pripremu podloge, primjenu i njegu sustava. Radna skela uključena u cijenu. 
Cijenom treba obuhvatitikompletan rad, materijal i pribor.</t>
  </si>
  <si>
    <t>A2.A7.1.</t>
  </si>
  <si>
    <t>A2.B8.</t>
  </si>
  <si>
    <t>A2.B8.3.</t>
  </si>
  <si>
    <t>A2.B8.4.</t>
  </si>
  <si>
    <t>A2.B8.6.</t>
  </si>
  <si>
    <t>Pripremni radovi uključuju sve radnje na pomicanju i zaštiti opreme i uređaja od oštećenja i prašine, radovi uključuju i demontažu rasvjetnih tijela, utičnica i prekidača te zaštitu električnih i plinskih instalacija, razvodnoga ormara struje i brojila potrošnje struje, ako postoje u zoni sanacijskih radova. Također deponiranje klima uređaja i sličnih vanjskih jedinica na mjestima izvedbe radova. Demontaža, uklanjanje,  vertikalni i horizontalni prijenos i deponiranje vertikalnih oborinskih odvodnih cijevi na vanjskim zidovima dvorišnog dijela. U pripremne radove uključiti i unutarnji transport materijala do mjesta ugradnje u objektu. Po dovršetku radova sve treba vratiti u prvobitni položaj i stanje prije početka sanacije. 
Cijenom treba obuhvatiti kompletan rad, materijal i pripor.
Obračun je po kompletu svih provedenih pripremnih radova.</t>
  </si>
  <si>
    <t>Pažljivo ručno obijanje trošne žbuke debljine 2,5-4 cm s definiranih ravnih ploha obodnih zidova do čiste, ravne, čvrste i suhe podloge.  Ziđe je od opeke.  
Utovar, odvoz i istovar na lokaciju  udaljenu do 20 km. 
NAPOMENA: Prije izvedbe torkreta potrebno je, kod spajanja obloge  kroz međukatnu konstrukciju, ukloniti do 10 cm nekonstruktivnog dijela međukatne konstrukcije (dio između rubnog grednika i zida koji se planira ojačati). 
Cijenom treba obuhvatiti kompletan rad, materijal i pribor.</t>
  </si>
  <si>
    <t xml:space="preserve">Ojačanje međukatne konstrukcije  </t>
  </si>
  <si>
    <t>Pažljivo skidanje postojeće oplate ispod drvenih grednika nakon skidanja žbuke. Pretpostavljena debljina je jedne oplate, 24 mm.  Uklonjenu oplatu deponirati na odgovarajuću deponiju za građevinski materijal do 20 km od gradilišta. U stavku ulazi uklanjanje, utovar, prijevoz i deponiranje. U stavku uključiti sve potrebne materijale, rad i opremu za izvedbu do potpune gotovosti.</t>
  </si>
  <si>
    <t>Dobava, doprema i ugradnja betona za torkretiranje postojećih zidanih zidova. Torkretiranje izvesti jednostrano po unutarnjem obodu zidova  slojem debljine 6cm. Unutar stavke potrebno uračunati sav potreban materijal i rad, armaturne mreže Q335  i drugi elementi koji su detaljno opisani u projektu sanacije. Torkret je potrebno usidriti u postojeći zidani zid šipkama ∅12 (10kom po m2). Sidrene šipke je potrebno postaviti prije polaganja armaturne mreže te prema skici savinuti nakon postavljanja mreže. Nakon savijanja šipke pristupa se ugradnji mlaznog betona kvalitete C30/37 mlaznim postupkom. Prije faze torkretiranja potrebno je zapuniti sljubnice zidova mortom na mjestima gdje je potrebno - uzeto u obzir u zasebnoj stavci. Obračun po m2. Cijenom treba obuhvatiti kompletan rad, materijal i pribor.</t>
  </si>
  <si>
    <t>REKAPITULACIJA</t>
  </si>
  <si>
    <t>A2</t>
  </si>
  <si>
    <t>PDV 25%</t>
  </si>
  <si>
    <t>A1</t>
  </si>
  <si>
    <t>DEMONTAŽE I RUŠENJA UKUPNO:</t>
  </si>
  <si>
    <t>A3</t>
  </si>
  <si>
    <t>ZEMLJANI RADOVI UKUPNO:</t>
  </si>
  <si>
    <t>A4</t>
  </si>
  <si>
    <t>BETONSKI RADOVI UKUPNO:</t>
  </si>
  <si>
    <t>A5</t>
  </si>
  <si>
    <t>A6</t>
  </si>
  <si>
    <t>A7</t>
  </si>
  <si>
    <t>A9</t>
  </si>
  <si>
    <t>KROVOPOKRIVAČKI RADOVI UKUPNO:</t>
  </si>
  <si>
    <t>B8</t>
  </si>
  <si>
    <t xml:space="preserve">SVEUKUPNA REKAPITULACIJA </t>
  </si>
  <si>
    <t>A.</t>
  </si>
  <si>
    <t>B.</t>
  </si>
  <si>
    <t xml:space="preserve">Priprema potrebne dokumentacije, ishođenje dozvole za zauzimanje javno prometne površine (nogostup, parkirna mjesta i slično) od Gradskog ureda za Mjesnu samoupravu. </t>
  </si>
  <si>
    <t xml:space="preserve"> Amruševa 2</t>
  </si>
  <si>
    <t>TROŠKOVNIK OBNOVE 
Amruševa 2</t>
  </si>
  <si>
    <t>A2.A1.5a.</t>
  </si>
  <si>
    <t>A2.A1.5b.</t>
  </si>
  <si>
    <t>Pažljivo ručno obijanje trošne žbuke debljine 2,5-5 cm s definiranih ravnih ploha zidova dvorišta do čiste, ravne, čvrste i suhe podloge.  Ziđe je od opeke.  
Utovar, odvoz i istovar na lokaciju  udaljenu do 20 km. 
NAPOMENA: Prije izvedbe CRMa potrebno je, kod spajanja obloge  kroz međukatnu konstrukciju, ukloniti do 10 cm nekonstruktivnog dijela međukatne konstrukcije (dio između rubnog grednika i zida koji se planira ojačati). 
Cijenom treba obuhvatiti kompletan rad, materijal i pribor.</t>
  </si>
  <si>
    <t>- ispitivanje</t>
  </si>
  <si>
    <t>A2.A6.1.</t>
  </si>
  <si>
    <t>Dobava, doprema materijala i popravak podova nakon izvedbe sanacije ojačanja temelja.
Cijenom treba obuhvatiti kompletan rad, materijal i 
sve potrebne elemente za ugradnju.</t>
  </si>
  <si>
    <t>Dobava, doprema i postava zaštitne folije za pokrivanje stubišta i prolaza, a kao zaštita od oštećenja prilikom sanacije u zatvorenim prostorijama. Hodne plohe treba zaštititi PE folijom dok sve rubne površine uz rubove vrata, štokove, prekidače, ormariće i sl treba zaštititi pik trakom koju nakon završetka radova treba ukloniti. Radove treba izvoditi pažljivo i precizno. 
Cijenom treba obuhvatiti kompletan rad, materijal i pribor.</t>
  </si>
  <si>
    <t xml:space="preserve">Nakon završetka svih radova izraditi Projekt izvedenog stanja s ucrtanim svim objektima na parceli, međusobnim udaljenosti i udaljenostima od međe. U projektu naznačiti i iscrtati sve izmjene u odnosu na projektnu dokumentaciju, sa ucrtanim instalacijama po svim strukama (sheme, tlocrti...). </t>
  </si>
  <si>
    <t>Radove je obavezan izvršiti izvođač radova prije nego pristupi izvođenju radova.</t>
  </si>
  <si>
    <t xml:space="preserve">Dobava, postava, skidanje i odvoz folije (PE) za zaštitu otvora na pročelju. Postavlja se na dovratnike, doprozornike, rubove pomoću letvica, ljepljive trake i sl.,da ih ne ošteti. Uključiti zaštitu vent. i sl. otvora i dodatne potkonstr. i elem. (drv. građa - daske, mosnice, panoi i dr.). 
Obračun po m2 zaštićenih otvora / ploha.
</t>
  </si>
  <si>
    <t>- otvori</t>
  </si>
  <si>
    <t>Popravak i sanacija krova prilikom izvođenja radova konstruktivnog ojačanja zgrade.
Cijenom treba obuhvatiti kompletan rad, materijal i sve potrebne elemente i pribor za ugradnju.</t>
  </si>
  <si>
    <t>Alternativno: Mikropilotiranje prema Izvedbenom projektu</t>
  </si>
  <si>
    <t>C</t>
  </si>
  <si>
    <t>U stavkama troškovnika potrebno je uračunati sav potrebni rad i materijal za izradu kompletne instalacije do potpune funkcionalnosti, svi potrebni prijevozi, uskladištenja, skele te unutarnje i vanjske komunikacije na gradilištu. Sve eventualne promjene i odstupanja od projekta, potrebno je usuglasiti sa projektantom i nadzornim inženjerom</t>
  </si>
  <si>
    <t>Cijena za svaku točku ovog troškovnika mora obuhvatiti dobavu, spajanje, te dovođenje stavke u stanje potpune funkcionalnosti.</t>
  </si>
  <si>
    <t>U cijenu treba ukalkulirati sav potreban spojni, montažni, pridržni i ostali materijal potreban za potpuno funkcioniranje pojedine stavke.</t>
  </si>
  <si>
    <t>Prilikom izrade ponude treba imati u vidu najnovije važeće propise za pojedine vrste instalacije.</t>
  </si>
  <si>
    <t>Za sve eventualne primjedbe u pogledu izvođenja i troškovnika, prije davanja ponude, obratiti se projektantu.</t>
  </si>
  <si>
    <t>Potvrdu narudžbe prije definitivne isporuke specificirane opreme izvođač radova obavezno je dužan provjeriti kod projektanta. Izmjena pojedinih dijelova opreme “zamjenskim dijelovima” bez prethodne pismene suglasnosti projektanta isključuje odgovornost projektanta za predviđenu funkcionalnost postrojenja.</t>
  </si>
  <si>
    <t>Svi ponuđači dužni su kompletan opseg vlastite isporuke uskladiti s traženom kompletnom funkcijom, respektirajući pri tom sve predviđene i tražene parametre, uz čvrste, pismeno potvrđene garancije. Sva eventualna potrebna razrađivanja, usklađenja i slično, u opsegu su dotične isporuke, a sve pripadne troškove snosi ponuđač.</t>
  </si>
  <si>
    <t>Izvođač je dužan prijenos, ugradnju i svu građevinsku pripomoć izvesti o svom trošku, te sve te radove nuditi u jediničnim cijenama ovog troškovnika.</t>
  </si>
  <si>
    <t>NAPOMENA:
Za sve stavke opreme definirane tehničkim karakteristikama dozvoljeno je odstupanje od projektnih parametara ±5%</t>
  </si>
  <si>
    <t>Količina</t>
  </si>
  <si>
    <t>01.</t>
  </si>
  <si>
    <t>kpl.</t>
  </si>
  <si>
    <t>02.</t>
  </si>
  <si>
    <t>03.</t>
  </si>
  <si>
    <t>04.</t>
  </si>
  <si>
    <t>05.</t>
  </si>
  <si>
    <t>m</t>
  </si>
  <si>
    <t>UKUPNO BEZ PDV-a</t>
  </si>
  <si>
    <t>DEMONTAŽNI RADOVI</t>
  </si>
  <si>
    <t>RADIJATORSKO GRIJANJE</t>
  </si>
  <si>
    <t>F</t>
  </si>
  <si>
    <t>ZAJEDNIČKE STAVKE</t>
  </si>
  <si>
    <t>ISPUŠTANJE VODE IZ SUSTAVA GRIJANJA</t>
  </si>
  <si>
    <t>Ispuštanje vode iz sustava grijanja, obračun prema broju kotlovnica.</t>
  </si>
  <si>
    <t>DEMONTAŽA ARMATURE OKO RADIJATORA</t>
  </si>
  <si>
    <t>Demontaža starih dotrajalih radijatorskih ventila, prigušnica i odzračnih pipaca sa postojećih radijatora, obračun po radijatoru.</t>
  </si>
  <si>
    <t>DEMONTAŽA RADIJATORA</t>
  </si>
  <si>
    <t xml:space="preserve">Demontaža radijatora, nosača, pohrana ili prema potrebi odvoz i zbrinjavanje. </t>
  </si>
  <si>
    <t>demontaža, odvoz i zbrinjavanje radijatora</t>
  </si>
  <si>
    <t>demontaža, označavanje pozicije radijatora i pohrana radi ponovne montaže (montaža nije uključena u stavku)</t>
  </si>
  <si>
    <t>DEMONTAŽA CJEVOVODA</t>
  </si>
  <si>
    <t>Demontaža cjevovoda, armature, ventila i izolacije cijevi grijanja različitih dimenzija, radi dotrajalosti ili jer se nalaze u zoni građevinskih radova. Materijal cijevi čelik ili bakar.</t>
  </si>
  <si>
    <t>do DN32</t>
  </si>
  <si>
    <t>od DN40 do DN50</t>
  </si>
  <si>
    <t>DN65 i veće</t>
  </si>
  <si>
    <t>DEMONTAŽA SPLIT I MULTI SPLIT SUSTAVA</t>
  </si>
  <si>
    <t>Demontaža, odvoz i zbrinjavanje split i multi split sustava. Demontaža svih sastavnih dijelova sustava do potpune gotovosti. .</t>
  </si>
  <si>
    <t>vanjske jedinice s nosačima</t>
  </si>
  <si>
    <t>unutarnje jedinice s nosačima, , ca 10m freonske cijevi s izolacijom, cijevi odvoda kondenzata, kanalice, elektro kabeli, zbrinjavanje freona i sl.</t>
  </si>
  <si>
    <t>DEMONTAŽA VENTILACIJSKIH SUSTAVA</t>
  </si>
  <si>
    <t xml:space="preserve">Demontaža, odvoz i zbrinjavanje: </t>
  </si>
  <si>
    <t>ventilacijskih kanala, fazonskih komada, zaklopki, ovjesa, izolacije, ventilatora, nosača, komplet sve do potpune gotovosti.</t>
  </si>
  <si>
    <t>prozorskih ventilatora Ø300</t>
  </si>
  <si>
    <t>kupaonskih ventilatora</t>
  </si>
  <si>
    <t>DEMONTAŽA OPREME IZ TOPLINSKE STANICE</t>
  </si>
  <si>
    <t>Demontaža, odvoz i zbrinjavanje opreme iz toplinske stanice, komplet sve do potpune gotovosti.</t>
  </si>
  <si>
    <t>pumpa masa cca 30 kg (grijanje)</t>
  </si>
  <si>
    <t>UKUPNO (bez PDV-a) [kn]:</t>
  </si>
  <si>
    <t>ISPUŠTANJE VODE</t>
  </si>
  <si>
    <t>Ispuštanje vode iz sustava grijanja</t>
  </si>
  <si>
    <t>Pripremno - završni radovi, troškovi prijevoza i uskladištenja specificirane opreme i materijala, od mjesta nabavke do radilišta, troškovi dovoza i odvoza alata potrebnog za montažu instalacije, svi prenosi po građevini te odvoz preostalog materijala.</t>
  </si>
  <si>
    <t>Čišćenje gradilišta tijekom radova kao i završno detaljno čišćenje nakon završetka radova, odvoženje viška materijala i smeća na deponij te plaćanje usluga deponija.</t>
  </si>
  <si>
    <t>NAPUTAK:</t>
  </si>
  <si>
    <t>Zbog specifičnosti objekta i izvođenja radova, Izvoditelj mora prije podnošenja ponude pregledati projektnu dokumentaciju i provjeriti usklađenost projekta i troškovnika, jer se naknadne primjedbe neće moći uvažiti. Također se mora upoznati i sa mjestom izvedbe. Ukoliko iz bilo kojih razloga dođe do odstupanja od podataka iz troškovnika u odnosu na podatke iz projekata, vrijede podaci iz projekata. Ako opis koje stavke dovodi izvođača u sumnju o načinu izvedbe, treba pravovremeno prije predaje ponuda tražiti objašnjenje od projektanta.</t>
  </si>
  <si>
    <t>Naručitelj je dužan izvoditelju osigurati nesmetano izvođenje radova.</t>
  </si>
  <si>
    <t>Sve radove (kao i formiranje jedinične cijene) treba izvesti prema važećim standardima (HRN), prema općim uvjetima uz troškovnik, općim uvjetima pojedinih grupa radova te prema opisu pojedinih stavki troškovnika. Količine za svaku stavku rada, mjere se  u neto  iznosu.</t>
  </si>
  <si>
    <t>Ukoliko ne postoje adekvatni standardi za materijale koji se ugrađuju, obavezno je pribaviti odgovarajući atest kao dokaz kvalitete.</t>
  </si>
  <si>
    <t>U jediničnim cijenama je uključeno slijedeće:</t>
  </si>
  <si>
    <t>Sav materijal: dobava, carina, izrada, osiguranje, prijevoz i uskladištenje, uzimanje potrebnih izmjera na gradilištu, izrada radioničkih nacrta i detalja, troškove radne snage za kompletan rad opisan u troškovniku, dnevnice i putni troškovi,  i svi ostali troškovi uključivo primopredaja na gradilištu. Dokumenti o dokazu uporabljivosti u skladu sa Zakonom o gradnji. Za ponuđenu opremu, iz natječajnom dokumentacijom traženog sustava, ponuditelj jamči za punu funkcionalnost, te je dužan ponuditi sve potrebno za osiguranje izvedbe iste.</t>
  </si>
  <si>
    <t>Montaža: sve vrste radova na izradi i montaži zaštitnih mjera, sve vrste radova na demontaži postojeće i montaži nove opreme, sve potrebne manipulacije na el. instalaciji i SN mreži, praćenje pogona i otklanjanje eventualnih nedostataka u garantnom roku. U cijenu rada je uračunata i sva potrebna oprema, alat, mehanizacija, skele, podizne platforme, hidraulične auto - košare i dizalice za montažu te vodoravno i okomito transportiranje opreme i radnika. Izvoditelj naknadno neće moći naplaćivati troškove Naručitelju.</t>
  </si>
  <si>
    <t>Obuhvaćen je, osim ako nije posebno navedeno u troškovniku, i sav razni nespecificirani  spojni, montažni pribor i potreban sitni, spojni i vezni materijal, karakteristika u skladu sa uvjetima mjesta montaže.</t>
  </si>
  <si>
    <t>Ispitivanja: ispitivanja i atesti u toku i po završetku radova, funkcionalne probe, podešenje i puštanje u probni rad</t>
  </si>
  <si>
    <t>Jediničnim cijenama su obuhvaćeni troškovi svih pripremnih i završnih radova koji se ne plaćaju posebno, kao i mehanizacije, svih vrsta privremenih instalacija i instalacija snabdjevanja energijom, izrada i održavanje privremenih služnih puteva, sva sredstva za prijenos alata i pribora, priprema i obrada materijala, čuvarska služba 24h/dan za cijelo vrijeme izvođenja radova do primopredaje, odnosno sve što je potrebno ili neposredno potrebno za pravilno izvršenje radova. U cijenu su također uračunati završni radovi, čišćenje, demontiranje kontejnera i privremenih instalacija za gradnju.</t>
  </si>
  <si>
    <t>OBAVEZE IZVODITELJA</t>
  </si>
  <si>
    <t>Izvoditelj je obavezan prije početka izvođenja radova sve mjere i količine prekontrolirati u naravi i dogovoriti sa projektantom sve pojedinosti izvedbe.</t>
  </si>
  <si>
    <t>Za sve radove potrebno je, uz projektnu dokumentaciju, pridržavati se i odredbi iz normativa i drugih službenih propisa.</t>
  </si>
  <si>
    <t>Količine radova, koje nakon dovršenja čitavog posla nije moguće provjeriti neposrednom izmjerom treba po izvršenju pojedinog takvog rada preuzeti nadzorni inženjer. Nadzorni inženjer i predstavnik izvoditelja unositi će u građevinsku knjigu količine tih radova sa svim potrebnim skicama i izmjerama, te će svojim potpisima jamčiti za njihovu točnost. Samo tako utvrđeni radovi mogu se uzeti u obzir kod izrade privremenog ili konačnog obračuna radova.</t>
  </si>
  <si>
    <t>Izvoditelj je odgovoran za nadoknadu šteta koje eventualno prouzroči na svojim ili tuđim radovima, te na okolnim objektima.</t>
  </si>
  <si>
    <t>Izvoditelj je dužan u cilju zaštite i sigurnosti pri radu i zaštite od požara pridržavati se propisa o zaštiti na radu i postojećih propisa i pravila o sigurnosti prometa na cestama.</t>
  </si>
  <si>
    <t>Tijekom izvođenja radova izvoditelj će poduzeti sve potrebne mjere zaštite od oštećenja i prljanja prometnih površina, a poslije izvođenja očistiti sve nečistoće odnosno ukloniti eventualna oštećenja prouzrokovana njegovim radom.</t>
  </si>
  <si>
    <t>Izvoditelj je dužan izraditi dinamički plan izvođenja radova te na osnovu njega po potrebi izraditi Prometno - tehnološki elaborat organizacije prometa (cestovnog i pješačkog) za cijelo vrijeme izvođenja radova koji mora biti izrađen od ovlaštenog inženjera prometa te zatražiti i ishoditi odobrenje i suglasnost nadležnih službi. Oba elaborata izvođač izrađuje o svom trošku te pokriva iz njih proizašle troškove (signalizacija, privremena regulacija i sl.).</t>
  </si>
  <si>
    <t>Privremeni objekti, oprema, instalacije:</t>
  </si>
  <si>
    <t>Izvoditelj je obavezan postaviti i instalirati sve privremene objekte, ograde, zaštite, signalizaciju, opremu i instalacije potrebne za izvođenje radova te iste ukloniti nakon završetka radova. Privremeni objekti, ograde, zaštita, signalizacija i oprema pored ostalog obuhvaća i uređenje pristupa, izgradnju eventualno potrebnih baraka, privremeno uređenje postojećih prostorija koje mogu poslužiti za odlaganje, dopremu i postavu građevinskih dizalica, ljestva, ograde, zaštitne ograde, skele, platforme, oznake, ploču gradilišta, protupožarnu opremu i sve ostalo potrebno za brzo i sigurno odvijanje radova. Izvoditelj će sve ove radove izvesti bez posebne naplate.</t>
  </si>
  <si>
    <t>Izvoditelj će bez posebne naplate izvesti sve potrebne privremene priključke na vodovod, kanalizaciju, električnu mrežu i telefon, te provesti potrebnu rasvjetu na gradilištu uključivo propisanu svjetlosnu rasvjetnu signalizaciju.</t>
  </si>
  <si>
    <t>Čišćenje:</t>
  </si>
  <si>
    <t>Izvoditelj će bez posebne naplate izvesti sva čišćenja tokom radova te po završetku pojedinih grubih radova kao i fino čišćenje po završetku svih radova a neposredno prije konačne primopredaje. Čišćenje obuhvaća uklanjanje svog smeća, otpadaka, šute, materijala ili elemenata koji je nadzorni inženjer odbio i zatražio da se ukloni sa gradilišta kao i konačno čišćenje i pranje nakon završetka svih radova te držanje svih materijala uredno uskladištenih. Izvođač je također obavezan ukloniti sve materijale, opremu itd. Gruba čišćenja izvoditi svakog dana po završetku radova, posebno prometnica i pješačkih staza. Izvoditelj je obavezan izvesti i završno čišćenje cijelog objekta neposredno prije primopredaje.</t>
  </si>
  <si>
    <t>Uklanjanje otpadaka:</t>
  </si>
  <si>
    <t>Izvoditelj će tokom trajanja izvedbe uklanjati sve otpatke, smeće i šutu te će isto otpremiti izvan gradilišta prema zakonu o zbrinjavanju otpada i održavat će cijeli objekt uključivo pločnike, ulice i pješačke staze oko gradilišta u urednom i radnom stanju. Izvoditelj je obavezan voditi računa i provesti mjere osiguranja da se tokom uklanjanja otpadaka materijala i opreme ne dovedu u opasnost ljudi i imovina. Prilikom svih čišćenja i uklanjanja otpadaka kada god je to moguće izvođač će koristiti vodu da smanji stvaranje prašine. Nikakvo smeće neće biti spaljivano na gradilištu. Nikakvo smeće ili otpaci neće se bacati u iskope, jame niti koristiti kod nasipavanja.
Vozila koja će se koristiti za odvoz smeća, šute i otpadaka moraju imati platneni krov (ceradu), a materijal koji se prevozi mora biti poprskan vodom, sve kako bi se spriječilo njegovo rasipanje i raznošenje vjetrom tokom prijevoza do lokaliteta za deponiranje. Suvišno blato i ostala nečistoća trebaju se očistiti sa kotača vozila kako bi se spriječilo da se isto raznosi po ulicama izvan gradilišta. Svako eventualno blato i ostalu nečistoću koju takva vozila raznesu po ulicama izvan gradilišta obavezan je izvoditelj o svom trošku ukloniti i zaprljane površine očistiti.</t>
  </si>
  <si>
    <t>Čuvanje materijala:</t>
  </si>
  <si>
    <t xml:space="preserve">Sav materijal i oprema koji će se upotrijebiti na objektu moraju biti uskladišteni, složeni i zaštićeni te održavani u urednom i dobrom stanju. Sav suvišni materijal, oprema i alat koji nije više u upotrebi kao skele itd. moraju biti uredno složeni tako da ne ometaju napredak preostalih radova te uklonjeni prvom prilikom sa gradilišta. Ukoliko se koristi privremeno skladište materijala, ne koči se pravovremeno izvođenje preostalih radova niti inspekciju odnosno kontrolu izvedenih radova. </t>
  </si>
  <si>
    <t>Završetak radova:</t>
  </si>
  <si>
    <t>Po završetku radova teren i svi dijelovi objekta bit će ostavljeni u čistom i urednom stanju koje će udovoljiti pregledu i odobrenju nadzornog inženjera. Sav preostali materijal, oprema i privremeni objekti bit će uklonjeni sa gradilišta, a površine na kojima su bili postavljeni dovedene su u prijašnje stanje, u stanje predviđeno projektom ili u stanje koje će odobriti nadzorni inženjer, a sve bez prava na posebnu naplatu.
Tokom primopredaje vodit će se zapisnik te je izvoditelj obavezan izvršiti sve eventualne ispravke, popravke i zamjene na radovima ukoliko se takve utvrde u tom zapisniku. Ove obaveze izvođača ne isključuju njegovu obavezu do Komisije za tehnički pregled.</t>
  </si>
  <si>
    <t>PROJEKTNA DOKUMENTACIJA</t>
  </si>
  <si>
    <t>Izvoditelj je dužan prije početka izvođenja radova provesti kontrolu ispravnosti tehničke dokumentacije i preuzetih mjera i količina od naručioca. Izvođač je dužan na vrijeme i detaljno proučiti projektnu dokumentaciju, na temelju koje izvodi radove i od naručioca pravodobno zatražiti objašnjenje o nedovoljno jasnim pojedinostima, otklanjanje uočenih nedostataka kao i kompletiranje projektne dokumentacije u slučaju njene nepotpunosti. Ako to ne učini i zbog toga nastane zastoj u radovima ili druge štetne posljedice, izvođač nema pravo postaviti zahtjev za naknadu, a ako zbog toga nastane šteta za naručioca, izvođač mu je dužan nadoknaditi štetu.</t>
  </si>
  <si>
    <t>Ako izvođač uoči nedostatke u projektnoj dokumentaciji koji mogu ugroziti sigurnost objekta, život i zdravlje ljudi, promet ili susjedne objekte, dužan je obustaviti izvođenje radova i poduzeti mjere da se ti nedostaci otklone.
Sva tehnička dokumentacija čiji sastav je naveden u projektu predstavlja cjelinu i sastavni dio ugovora o građenju. U slučaju razlike između nacrta i troškovnika troškovnici su određujući u bilo kojem slučaju nejasnosti ili razlike u brojevima, nacrtima ili troškovnicima, o tome se mora odmah obavijestiti nadzorni inženjer i projektant i zatražiti tumačenje i objašnjenje. Traženje takvog tumačenja i objašnjenja ne može ni u kom slučaju poslužiti kao isprika da ne nastavi rad u suglasnosti sa tumačenjem odnosno odlukom odgovornog projektanta i nadzornog inženjera.</t>
  </si>
  <si>
    <t xml:space="preserve">U slučaju razlike između nacrta u manjem i onih u većem mjerilu, nacrti u većem mjerilu (detaljni nacrti) su odlučujući.
Ako tokom izvođenja nastupe neke promjene ili dopune treba prije provedbe istih zatražiti suglasnost nadzornog inženjera i ugovoriti jediničnu cijenu na osnovu elemenata danih u ponudi i to unijeti u građevinski dnevnik uz ovjeru. Sve nastale radnje koji nisu utvrđene na ovaj način neće se priznati u obračunu.
Izvođač je dužan čuvati na gradilištu za sve vrijeme građenja tehničku dokumentaciju, na temelju koje je izdana građevinska dozvola i jednu kopiju uredno složenih izvedbenih projekata i po potrebi staviti ih na raspolaganje organima nadležne inspekcije ili drugim organima državne uprave, ili drugoj osobi koju ovlasti naručilac. </t>
  </si>
  <si>
    <t>-</t>
  </si>
  <si>
    <t>Neposredno prije demontažnih radova opreme koju izvodi izvođač strojarskih radova, a na koju su priključeni el.kabeli, obavezno izvršiti odspajanje kabela.</t>
  </si>
  <si>
    <t>Demontažne radove obavljati pažljivo, uz provođenje svih mjera zaštite na radu, kako ne bi došlo do nepotrebnih situacija opasnih po život i zdravlje ljudi, otpajanje kabela izvoditi u beznaponskom stanju.</t>
  </si>
  <si>
    <t>Prije nuđenja demontažnih radova preporuča se ponuđaču detaljno sagledavanje postojećeg stanja na samoj građevini radi realne procjene opsega posla.</t>
  </si>
  <si>
    <t>Potrebno je voditi računa o razvodu postojećih instalacija koje se zadržavaju u zatečenom stanju, da se iste pri izvođenju radova ne oštete.</t>
  </si>
  <si>
    <t>PODRUM:</t>
  </si>
  <si>
    <t>Zadržavaju se razdjelnici GRO-1 i uz GRO-1, "RO 01 POTKROVLJE", RP0, R0-KOM, RP0-7 s pripadajućim priključcima.</t>
  </si>
  <si>
    <t>PRIZEMLJE:</t>
  </si>
  <si>
    <t>Zadržavaju se svi razdjelnici, osim GRO-Petrinjska 8 i dvorišna zgrada, RO-Petrinjska 12 i RPR-1-1 (sklop U kućišta)</t>
  </si>
  <si>
    <t>1.KAT</t>
  </si>
  <si>
    <t>Zadržavaju se svi razdjelnici osim R1-7</t>
  </si>
  <si>
    <t>2.KAT</t>
  </si>
  <si>
    <t>Zadržavaju se svi razdjelnici osim R2-4, R2-5, R2-6</t>
  </si>
  <si>
    <t>3.KAT</t>
  </si>
  <si>
    <t>Zadržavaju se R3-1 i R3-2. Razdjelnik R3-3 dobiva novu opremu</t>
  </si>
  <si>
    <t>U svim etažama zadržava se instalacija elektroničkih komunikacija s komunikacijskim ormarima, osim u dijelu dvorišna zgrada na 2.katu.</t>
  </si>
  <si>
    <t>Odspajanje i demontaža razdjelnika u podrumu RPO-1 do RPO-6 i razdjelnik rasvjete podruma "U" kućište s pripadajućim kabelima, sve komplet</t>
  </si>
  <si>
    <t>NS</t>
  </si>
  <si>
    <t>Pažljivo odspajanje i demontaža mjernog ormara GRO-Petrinjska 8 i GRO-dvorišna zgrada uz prisustvo djelatnika HEP-a</t>
  </si>
  <si>
    <t>Odspajanje i demontaža ugradnog ormara GRO (bez mjerenja)-Petrinjska 12 s pripadajućim kabelima</t>
  </si>
  <si>
    <t>Pažljivo odspajanje i demontaža razdjelnika RPR-1-1 sastavljen iz "U" kućišta. Prije odspajanja, kabele označiti. Isti će se spojiti na novi ormar RPR-1-1, sve komplet</t>
  </si>
  <si>
    <t>Pažljivo odspajanje i demontaža razdjelnika u stubištu R1-7. Prije odspajanja, kabele označiti, jer će se koristiti za novi ormar R1-7, koji će se postaviti s druge strane zida (u hodniku), sve komplet</t>
  </si>
  <si>
    <t>Pažljivo odspajanje i demontaža razdjelnika R2-4, R2-5 i R2-6. Prije odspajanja kabele iznačiti, jer će se nakon ispitivanja, ispravni zadržati i spojiti na novi RO. Ispitivanje je sadržano u troškovnicima samih razdjelnika</t>
  </si>
  <si>
    <t>Pažljivo odspajanje i demontaža razdjelnika u stubištu R3-4. Prije odspajanja, kabele označiti jer će se nakon ispitivanja ispravni koristiti za novi razdjelnik s druge strane zida</t>
  </si>
  <si>
    <t>Pažljivo odspajanje i demontaža stropnih i visećih svjetiljki. Kabeli rasvjete, koji budu nakon ispitivanja, koristiti će se. Ispitivanje instalacije sadržano je u specifikaciji razvodnih ormara</t>
  </si>
  <si>
    <t>Odspajanje i demontaža instalacijskog materijala</t>
  </si>
  <si>
    <t>Demontaža kabela, koji nisu ispravni kod ispitivanja</t>
  </si>
  <si>
    <t>Odspajanje vanjske jedinice split sustava komplet s demontažom pripadajućeg kabela</t>
  </si>
  <si>
    <t>Odspajanje i demontaža unutarnje jedinice split sustava komplet s demontažom pripadajućeg kabela</t>
  </si>
  <si>
    <t>Transport odspojene el.opreme na gradski deponij (uz suglasnost investitora)</t>
  </si>
  <si>
    <t>Svi ostali demontažni radovi vezani uz predmetne instalacije, a koje nije moguće predvidjeti ovim projektom uslijed nedostupnosti pojedinih dijelova istih. Stavka obuhvaća 150 efektivnih sati koje je moguće realizirati tek po pismenom nalogu investitora te verifikaciji nakon izvršenja od strane nadzora</t>
  </si>
  <si>
    <t>UKUPNO:</t>
  </si>
  <si>
    <r>
      <rPr>
        <i/>
        <u/>
        <sz val="10"/>
        <rFont val="Arial Narrow"/>
        <family val="2"/>
        <charset val="238"/>
      </rPr>
      <t xml:space="preserve">NAPOMENA: </t>
    </r>
    <r>
      <rPr>
        <i/>
        <sz val="10"/>
        <rFont val="Arial Narrow"/>
        <family val="2"/>
        <charset val="238"/>
      </rPr>
      <t>DOLJE NAVEDENE STAVKE ODNOSE SE NA CIJELI TROŠKOVNIK</t>
    </r>
  </si>
  <si>
    <t>4.izrada eventualnih uzoraka, ukoliko je to za koji rad potrebno</t>
  </si>
  <si>
    <t>-            plan organizacije i uređenja gradilišta,</t>
  </si>
  <si>
    <t>-            popis opreme za izvođenje radova na montaži,</t>
  </si>
  <si>
    <t>-            projekt montaže čelične konstrukcije, koji mora sadržavati dokaz stabilnosti konstrukcije u pojedinim fazama montaže, te dokaz nosivosti pri opterećenju i nepromjenjivosti oblika montiranog dijela konstrukcije u svim fazama montaže,</t>
  </si>
  <si>
    <t>-            plan kontrole u svim fazama montaže (geodetska kontrola),</t>
  </si>
  <si>
    <t>-            ime i stručnu spremu, te dokaz o položenom stručnom ispitu osobe odgovorne za montažu zavarivanjem,</t>
  </si>
  <si>
    <t>-            tehnologiju, plan zavarivanja s planom kontrole varova (isto kako je navedeno za radove pri izradi čelične konstrukcije zavarivanjem),</t>
  </si>
  <si>
    <t>-            projekt skele,</t>
  </si>
  <si>
    <t>-            vremenski plan izvođenja radova na montaži.</t>
  </si>
  <si>
    <t xml:space="preserve">Dobava, postava, skidanje i otprema tunelske skele-prolaza visine do 4,00 m na dvorišno pročelje izrađenog od bešavnih cijevi i potrebnih spojnih sredstava, ili tipskih montažnih elemenata, sa svim potrebnim ukrućenjima i sidrenjima. Pokrov tunela izraditi od mosnica položenih jedne do druge, a preko njih postaviti bitmensku ljepenku s preklopom minimalno 10 cm ili alternativno PVC foliju. Nakon postave skele potrebno je izvesti svu signalizaciju (rasvjeta, putokazi i sl.) kako to nalažu postojeći HTZ propisi. Prije izvedbe skele izvođač je dužan izraditi projekt skele što je u cijeni stavke. Obračun se vrši po m2 vertikalne projekcije površine skele.      
</t>
  </si>
  <si>
    <t>Dobava, postava, skidanje i otprema cijevne fasadne skele od bešavnih cijevi, ili tipskih montažnih elemenata sa svim potrebnim ukrućenjima i sidrenjima na dvorišno pročelje. Skelu izvesti prema postojećim HTZ propisima i u svemu kako je opisano u općim uvjetima. Podnice skele izraditi od platica debljine 48mm položenih jedna do druge. U jediničnoj cijeni uključena izrada prilaza na skelu, sigurnosnih ljestvi kao i zaštitnih ograda sve prema važećim propisima zaštite na radu. U jediničnu cijenu uključiti i zaštitni zastor od jutenih ili plastičnih traka, koje se postavljaju s vanjske strane skele po cijeloj površini. Skelu je potrebno osigurati od prevrtanja sidrenjem u objekt, a od udara groma uzemljenjem. Potrebno je izvesti pomoćne željezne ili drvene ljestve - penjalice u svrhu osiguranja vertikalne komunikacije po skeli. Prije izvedbe skele izvođač je dužan izraditi projekt skele što je u cijeni stavke. Obračun se vrši po m2 vertikalne projekcije površine skele. U cijenu uračunati i naknadu za zauzimanje javnih površina</t>
  </si>
  <si>
    <r>
      <rPr>
        <b/>
        <sz val="10"/>
        <rFont val="Arial Narrow"/>
        <family val="2"/>
        <charset val="238"/>
      </rPr>
      <t xml:space="preserve">Zbrinjavanje otpadnog materijala </t>
    </r>
    <r>
      <rPr>
        <sz val="10"/>
        <rFont val="Arial Narrow"/>
        <family val="2"/>
        <charset val="238"/>
      </rPr>
      <t xml:space="preserve">
Otpad je građevinski, bez opasnih supstancija i odvozi se na gradsku planirku koju odredi nadležna gradska služba. Ukoliko se kod rušenja ustanovi da je neki materijal štetan za okoliš (razne hidroizolacije, kemijske supsatnce i sl.) iste teba izdvojiti od ostalog otpada i na adekvatan način zbrinuti prema važećim propisima. Angažiranje I zbrinjavanje opasnog otpada je obuhvaćeno jediničnom cijenom.</t>
    </r>
  </si>
  <si>
    <r>
      <rPr>
        <b/>
        <sz val="10"/>
        <rFont val="Arial Narrow"/>
        <family val="2"/>
        <charset val="238"/>
      </rPr>
      <t>Osiguranje prometnica</t>
    </r>
    <r>
      <rPr>
        <sz val="10"/>
        <rFont val="Arial Narrow"/>
        <family val="2"/>
        <charset val="238"/>
      </rPr>
      <t xml:space="preserve">
Izvoditelj mora osigurati nesmetani prolaz ljudi i vozila na prometnicama oko gradilišta, mora stalno čistiti prometnice od eventualno pale šute, nanosa blata s vozila koje odlaze s gradilišta. Radove treba izvoditi tako da se zadovolje odredbe nadležnih organizacija u pogledu buke, prašine, nečistoće, otpreme materijala i održavanje čistoće gradskih prometnica. </t>
    </r>
  </si>
  <si>
    <r>
      <rPr>
        <b/>
        <sz val="10"/>
        <rFont val="Arial Narrow"/>
        <family val="2"/>
        <charset val="238"/>
      </rPr>
      <t>Tehnologija razgradnje i rušenja</t>
    </r>
    <r>
      <rPr>
        <sz val="10"/>
        <rFont val="Arial Narrow"/>
        <family val="2"/>
        <charset val="238"/>
      </rPr>
      <t xml:space="preserve">
Prije početka radova izvođač je dužan izraditi tehnološki plan uklanjanja dijelova građevine u kojem će predvidjeti odgovarajuće strojeve, radnike i materijal za rušenje, deponije. Plan rušenja i demontaža mora odobriti nadzorni inženjer.
Sve se ruši i reciklira na gradilištu za daljnju ugradnju, a nepotrebno se odvozi na otpad.</t>
    </r>
  </si>
  <si>
    <r>
      <t xml:space="preserve">Opća napomena </t>
    </r>
    <r>
      <rPr>
        <sz val="10"/>
        <rFont val="Arial Narrow"/>
        <family val="2"/>
        <charset val="238"/>
      </rPr>
      <t>:  Utovar, prijevoz, istovar i odlaganje demontiranog, srušenog i iskopanog materijala na privremenu deponiju te čišćenja gradilišta tokom svih pripremnih i zemljanih radova uključeni su u jediničnim cijenama predmetnih stavki. Kod rušenja svih zidova i stropova sve obloge na konstrukcijama kao što je žbuka, keramika, podovi i slično uključene su u stavku neovisno jesu li ili nisu posebno navedene. Demontaže svih nosača i podkonstrukcija stavki kao i ostalih elemenata, instalacija, naprava i slično izvode se kompletno s elementima učvršćenja u nosivoj konstrukciji za zidanu konstrukciju ili do nosive konstrukcije za ab konstrukciju ukoliko samom stavkom nije na drugi način propisano</t>
    </r>
  </si>
  <si>
    <r>
      <t xml:space="preserve">Prije izvedbe proučiti planove oplate i detalje </t>
    </r>
    <r>
      <rPr>
        <sz val="10"/>
        <rFont val="Arial Narrow"/>
        <family val="2"/>
        <charset val="238"/>
      </rPr>
      <t>radi ostavljanja potrebnih čeličnih trnova i pločica koje se vare za rubnu armaturu veličine15 x 15cm (obuhvaćeno u raznim zidarskim radovima)  na svim mjestima gdje je to potrebno, osobito na rubovima ploča, te zidovima.</t>
    </r>
  </si>
  <si>
    <r>
      <rPr>
        <b/>
        <sz val="10"/>
        <rFont val="Arial Narrow"/>
        <family val="2"/>
        <charset val="238"/>
      </rPr>
      <t>Sve troškove oko izrade projekta betona i svih njegovih sastavnih dijelova snosi izvoditelj radova. Sve troškove oko redovitog ili izvanrednog ispitivanja kvalitete betona snosi izvoditelj radova.</t>
    </r>
    <r>
      <rPr>
        <sz val="10"/>
        <rFont val="Arial Narrow"/>
        <family val="2"/>
        <charset val="238"/>
      </rPr>
      <t xml:space="preserve"> Tehnologiju izvedbe, te eventualno prekida, izvesti isključivo po uputama konstruktera. Obrada gornjih površina treba biti ravno zaribana, osim gdje se u stavci traži drugačija obrada. Sve visine pri izradi oplate određivati, a nakon betoniranja kontrolirati instrumentom. Armirano-betonski elementi moraju imati potpuno ravne i glatke površine i izvode se u pravilu u glatkoj drvenoj ili limenoj oplati. Prilikom betoniranja naročito treba paziti da armatura ostane u položaju predviđenom statičkim proračunom i nacrtom.U jediničnim cijenama betonskih i arm.-betonskih konstrukcija sadržani su svi pripremni radovi, skele, zaštita betona od niskih i visokih temperatura, te ispitivanje uzoraka. Obračun radova za betonske i arm.-betonske konstrukcije izvoditi prema važećim propisima i prosječnim normama u građevinarstvu. </t>
    </r>
  </si>
  <si>
    <r>
      <t>U slučaju dužeg transporta ili spore ugradnje betona  treba rabiti dodatke - usporivače vezanja.
Cement i sastav betona koji se ugrađuju u masivne elemente moraju biti takvi da ni u kom slučaju temperatura betona ugrađenog u  masu elemenata ne bude iznad 65</t>
    </r>
    <r>
      <rPr>
        <vertAlign val="superscript"/>
        <sz val="10"/>
        <rFont val="Arial Narrow"/>
        <family val="2"/>
        <charset val="238"/>
      </rPr>
      <t>o</t>
    </r>
    <r>
      <rPr>
        <sz val="10"/>
        <rFont val="Arial Narrow"/>
        <family val="2"/>
        <charset val="238"/>
      </rPr>
      <t>. U protivnom se poduzimaju mjere za hlađenje komponenata betona ili hlađenje betona u smom elementu.
Ukoliko se betonira u posbnim uvjetima mjere zaštite moraju biti ukalkulirane u jediničnu cijenu.</t>
    </r>
  </si>
  <si>
    <r>
      <t>Obračun radova vrši se po m</t>
    </r>
    <r>
      <rPr>
        <vertAlign val="superscript"/>
        <sz val="10"/>
        <rFont val="Arial Narrow"/>
        <family val="2"/>
        <charset val="238"/>
      </rPr>
      <t>2</t>
    </r>
    <r>
      <rPr>
        <sz val="10"/>
        <rFont val="Arial Narrow"/>
        <family val="2"/>
        <charset val="238"/>
      </rPr>
      <t xml:space="preserve"> površine.
Jedinična cijena treba sadržavati:
- sav rad i transport,
- sav materijal uključivo pomoćni i vezni,
- kompletnu ugradbu,
- sve zaštite od temperaturnih i atmosferskih nepovoljnih utjecaja,
- zaštita na radu,
- poravak štete na svojim i tuđim radovima,
- uklanjanje svih ostataka i čišćenje nakon rada.
Ovi uvjeti mijenjaju se ili dopunjuju pojedinim stavkama troškovnika.</t>
    </r>
  </si>
  <si>
    <r>
      <t xml:space="preserve">Svi materijali za spuštene stropove ili pregradne stijene i obloge moraju biti </t>
    </r>
    <r>
      <rPr>
        <sz val="10"/>
        <rFont val="Arial Narrow"/>
        <family val="2"/>
        <charset val="238"/>
      </rPr>
      <t xml:space="preserve">u skladu s </t>
    </r>
    <r>
      <rPr>
        <b/>
        <sz val="10"/>
        <rFont val="Arial Narrow"/>
        <family val="2"/>
        <charset val="238"/>
      </rPr>
      <t>važećim standardima i moraju posjedovati ateste a svi radovi moraju se izvoditi prema uputama proizvođača elemenata od kojih se radovi izvode.</t>
    </r>
  </si>
  <si>
    <r>
      <t>Montažni zidovi</t>
    </r>
    <r>
      <rPr>
        <b/>
        <sz val="10"/>
        <rFont val="Arial Narrow"/>
        <family val="2"/>
        <charset val="238"/>
      </rPr>
      <t xml:space="preserve"> </t>
    </r>
    <r>
      <rPr>
        <sz val="10"/>
        <rFont val="Arial Narrow"/>
        <family val="2"/>
        <charset val="238"/>
      </rPr>
      <t>izvode se od nosivih CW  profila od pocinčanog lima debljine 0.6 mm, presjeka 75/100 mm na maksimalnom razmaku 41,7 – 62,5 cm određenom po proizvođaču, s domjom i gornjom vodilicom od UW profila. Između profila se umeće mineralna vuna debljine 6 cm ili prema opisu stavke, s osiguranjem od micanja. Na spoju sa zidom, stropom i podom na profile se nanosi brtvena masa, a isti se pričvršćuju odgovarajućim pričvrsnim elementima (kutni profili).</t>
    </r>
  </si>
  <si>
    <r>
      <rPr>
        <b/>
        <sz val="10"/>
        <rFont val="Arial Narrow"/>
        <family val="2"/>
        <charset val="238"/>
      </rPr>
      <t>Gradilišna ograda</t>
    </r>
    <r>
      <rPr>
        <sz val="10"/>
        <rFont val="Arial Narrow"/>
        <family val="2"/>
        <charset val="238"/>
      </rPr>
      <t xml:space="preserve">
Dobava i postava gradilišne ograde. Tipska panel metalna ograda visine 2 metra. 
Obračun po m1 ograde.</t>
    </r>
  </si>
  <si>
    <r>
      <rPr>
        <b/>
        <sz val="10"/>
        <rFont val="Arial Narrow"/>
        <family val="2"/>
        <charset val="238"/>
      </rPr>
      <t>Projekt izvedenog stanja</t>
    </r>
    <r>
      <rPr>
        <sz val="10"/>
        <rFont val="Arial Narrow"/>
        <family val="2"/>
        <charset val="238"/>
      </rPr>
      <t xml:space="preserve"> 
Tijekom izgradnje stalno praćenje i snimanje izvedenih svih podzemnih i nadzemnih instalacija (kanalizacija, vodovod, elektroinstalacije, TK kabel, tehnološke instalacije).</t>
    </r>
  </si>
  <si>
    <r>
      <t>m</t>
    </r>
    <r>
      <rPr>
        <vertAlign val="superscript"/>
        <sz val="10"/>
        <rFont val="Arial Narrow"/>
        <family val="2"/>
        <charset val="238"/>
      </rPr>
      <t>2</t>
    </r>
  </si>
  <si>
    <r>
      <t xml:space="preserve">Dobava materijala i </t>
    </r>
    <r>
      <rPr>
        <b/>
        <sz val="10"/>
        <rFont val="Arial Narrow"/>
        <family val="2"/>
        <charset val="238"/>
      </rPr>
      <t>zaštita svih dijelova građevine, kontaktnih građevina i neposrednog okoliša</t>
    </r>
    <r>
      <rPr>
        <sz val="10"/>
        <rFont val="Arial Narrow"/>
        <family val="2"/>
        <charset val="238"/>
      </rPr>
      <t xml:space="preserve"> od oštećenja, prljanja tijekom izvođenja radova. Zaštitu izvesti PE folijom koja se samoljepivom trakom pričvršćuje na podlogu, po potrebi pod foliju postaviti sloj polistirena EPS d=1cm, uz primjenu također i dodatnom materijala kao što su drvene letve,ploče, ljepljive trake, užad, trake, geotekstili, zaštitni mortovi i sl.
Zaštita ne smije biti fiksna radi mogućnosti izvođenja radova na elementima koje štiti.
</t>
    </r>
  </si>
  <si>
    <r>
      <t>Sve radove izvoditi pažljivo, a demontirane elemente usitniti, sortirati, složiti i transportirati na gradsku deponiju s plaćanjem svih davanja i naknada osim ako u stavci nije drugačije navedeno, a prostor nakon demontaže očistiti. Obračun materijala rušenja iskazan je u ugrađenom stanju. Za odvoz materijala izvođač je dužan ukalkulirati u jediničnu cijenu i koeficijent rastresitosti u slučaju usitnjavanja.</t>
    </r>
    <r>
      <rPr>
        <sz val="10"/>
        <color rgb="FFFF0000"/>
        <rFont val="Arial Narrow"/>
        <family val="2"/>
        <charset val="238"/>
      </rPr>
      <t xml:space="preserve"> </t>
    </r>
    <r>
      <rPr>
        <b/>
        <sz val="10"/>
        <rFont val="Arial Narrow"/>
        <family val="2"/>
        <charset val="238"/>
      </rPr>
      <t>U stavku uključiti i odvoz opasnog otpada. Procijenjeni vrijedni materijal/otpad prodati.</t>
    </r>
  </si>
  <si>
    <r>
      <t>m</t>
    </r>
    <r>
      <rPr>
        <vertAlign val="superscript"/>
        <sz val="10"/>
        <rFont val="Arial Narrow"/>
        <family val="2"/>
        <charset val="238"/>
      </rPr>
      <t>1</t>
    </r>
  </si>
  <si>
    <r>
      <t>m</t>
    </r>
    <r>
      <rPr>
        <vertAlign val="superscript"/>
        <sz val="10"/>
        <rFont val="Arial Narrow"/>
        <family val="2"/>
        <charset val="238"/>
      </rPr>
      <t>3</t>
    </r>
  </si>
  <si>
    <r>
      <t xml:space="preserve">Dobava, razastiranje, nabijanje i planiranje </t>
    </r>
    <r>
      <rPr>
        <b/>
        <sz val="10"/>
        <rFont val="Arial Narrow"/>
        <family val="2"/>
        <charset val="238"/>
      </rPr>
      <t>nasipa tucanika</t>
    </r>
    <r>
      <rPr>
        <sz val="10"/>
        <rFont val="Arial Narrow"/>
        <family val="2"/>
        <charset val="238"/>
      </rPr>
      <t xml:space="preserve"> (granulacija Ø0-60mm), u slojevima od 30cm, kao podložnog sloja ispod betonske podloge AB temelja i vertikalno uzduž zgrade. Nasipavanje, nabijanje i valjanje do potrebne zbijenosti (prema statičkom proračunu). Obavezna kontrola zbijenosti od strane nadležnih institucija (u obvezi izvođača). 
Cijenom treba obuhvatiti kompletan rad. </t>
    </r>
  </si>
  <si>
    <r>
      <t xml:space="preserve">Dobava, doprema, montaža i izvedba nove daščane oplate za izvedbu </t>
    </r>
    <r>
      <rPr>
        <b/>
        <sz val="10"/>
        <rFont val="Arial Narrow"/>
        <family val="2"/>
        <charset val="238"/>
      </rPr>
      <t>ojačanja međukatnih konstrukcij</t>
    </r>
    <r>
      <rPr>
        <sz val="10"/>
        <rFont val="Arial Narrow"/>
        <family val="2"/>
        <charset val="238"/>
      </rPr>
      <t>a  Drvena oplata su daske visine 24mm od punog drva. Nakon uklonjenih slojeva postaviti na grednike sloj daščane oplate okomito na smjer grednika. Drugi sloj daščane oplate ILI OSB ploče  postaviti paralelno s smjerom grednika, odnosno okomito na prvi sloj. Spoj daščane oplate i drvenih grednika osiguran je vijcima za drvo 10x100mm.  Uključiti sav materijal, rad i alat za rad do potpune gotovosti.</t>
    </r>
  </si>
  <si>
    <r>
      <rPr>
        <b/>
        <sz val="10"/>
        <rFont val="Arial Narrow"/>
        <family val="2"/>
        <charset val="238"/>
      </rPr>
      <t>Završno  čišćenje</t>
    </r>
    <r>
      <rPr>
        <sz val="10"/>
        <rFont val="Arial Narrow"/>
        <family val="2"/>
        <charset val="238"/>
      </rPr>
      <t xml:space="preserve">  objekta tijekom i nakon  dovršetka  svih  radova.  Rad  obuhvaća  čišćenje od građevinske šute, smeća i otpadnog materijala, njihov utovar i odvoz na gradski deponij s plaćanjem svih pristojbi, ručno  metenje, pranje podova,  sanitarnih  uređaja i zidova obloženih keramikom, čišćenje prozora, vrata  i  dr. Obračun po m2 bruto, bez obračunskih koeficijenata.</t>
    </r>
  </si>
  <si>
    <t xml:space="preserve">Kombinirani strojni i ručni iskop materijala(slojeva poda) do temelja u svrhu izvedbe ojačanja temlja, u zemlji III. kategorije. Dubina i profil iskopa prema projektu. Obračun se vrši prema iskopanom volumenu zemlje u sraslom stanju.  Cijenom je obuhvaćen utovar u prijevozno sredstvo, odvoz na gradsku deponiju ili planirku (uključivo sve takse na deponiji ili planirki) i istovar. Rastresitost kod odvoza se NE uračunava. 
Cijenom treba obuhvatiti kompletan rad. </t>
  </si>
  <si>
    <t>A2.A1.0.</t>
  </si>
  <si>
    <t>A2.A1.0a.</t>
  </si>
  <si>
    <t>D.</t>
  </si>
  <si>
    <t>G.</t>
  </si>
  <si>
    <t>STROJARSKI RADOVI</t>
  </si>
  <si>
    <t>RADOVI ELEKTROINSTALACIJA</t>
  </si>
  <si>
    <t xml:space="preserve">Žbukanje ravnih dijelova pročelja (glatke površine) grubom i finom žbukom debljine 3 -5 cm i rabiciranjem. Za rabiciranje koristiti staklenu mrežicu 4x4mm visoke vlačne čvrstoće.  Sastav žbuke, zrnatost i obrada prema nalazu konzervatorskog istraživanja i nalogu konzervatorskog nadzora. Pripremljena podloga prema uputama iz prethodne stavke obrađuje se odgovarajućim špricom 1-3 dana prije nanošenja lagane podložne vapnenocementne žbuke. Produžna lagana žbuka (gustoća 1000 kg/m³, tlačna čvrstoća 1,5-5,0 N/mm², koeficijent paropropusnosti μ≤ 20 (prema HRN EN 1015-19 ili jednakovrijedno ______________________), Toplinska provodljivost, λ= 0,27 W/mK (prema HRN EN 1745 ili jednakovrijedno_______________________) nanosi se u sloju debljine 1,5-2,0 cm, kao postojeća s izradom potrebnih profilacija. Treba je zaravnati po uputi proizvođača ovisno o završnoj obradi, ali ne i zaribavati ili zaglađivati, kako bi završni sloj žbuke dobro prianjao. Prije nanošenja završnog sloja dobro očvrsla i osušena (7 dana sušenja / 1 cm debljine žbuke) podloga se natapa vodom razrijeđenim odgovarajućim temeljnim premazom. . Površina žbuke mora biti potpuno ravna. Kvalitetu žbuke izvođač dokazuje stručnim nalazom ovlaštene ustanove, a uključeno je u cijenu stavke. U cijenu stavke uključen je sav potreban rad, materijal, faktori i transport. </t>
  </si>
  <si>
    <t>Svi ugrađeni materijali moraju biti usklađeni s važećim tehničkim normama.
Izvođač je obavezan posjedovati potrebne certifikate o kvaliteti svih ugrađenih materijala sukladno važećoj regulativi, te ih pripremiti i dati na uvid nadzornom inženjeru.
Ukoliko na tržištu nema čelika kvalitete i dimenzije propisane specifikacijom, izvođač treba nadzornom inženjeru predložiti materijal koji namjerava upotrijebiti za izradu čelične konstrukcije. Nadzorni inženjer će prijedlog promjene dostaviti projektnoj organizaciji koja je izradila tehničku dokumentaciju i zatražiti mišljenje. Kada navedena ustanova, a nakon što je projektant konstrukcije odobrio promjenu, u pismenoj formi dostavi odobrenje za promjenu, nadzorni organ će to odobrenje dostaviti izvođaču i u radionički dnevnik upisati promjenu.</t>
  </si>
  <si>
    <t>Tehnički propis za čelične konstrukcije (NN 112/08, 125/10)</t>
  </si>
  <si>
    <t>Pločice treba brusiti nakon rezanja, a polagati ih reška na rešku. Za formiranje reške potrebno je koristiti plastične križiće širine prema opisu u pojedinoj stavci. Pri polaganju pločica, nakon završetka svakog reda pločice se peru uvijek odozgo prema dolje.</t>
  </si>
  <si>
    <t>Kod polaganja pločica na pod ljepljenjem prethodno treba provjeriti ravninu poda. Kod odstupanja većih od 0,5 cm potrebno je izvesti sloj za izravnanje posebnom masom za izravnanje, a što će se utvrditi pregledom i upisom u građevinski dnevnik od strane nadzora.</t>
  </si>
  <si>
    <t>Dobava, doprema materijala i izvedba armirano betonske tlačne ploče poda potkrovlja/5.kata betonom C25/30, debljine 8 cm, granulirani agregat. Oplata glatka, ostaje ispod tlačne ploče. Ploča se betonira i spreže s drvenim grednicima poda prizemlja. Spojna sredstva je armaturna šipka Ø14, kvalitete čelika B500B (EN ISO 15630-1:2002 ili jednakovrijedno______________________),u epoxy ljepilu na razmaku od 15cm u predbušenim rupama u grednicima. Razmak u  sredini raspona postaviti na 20 cm udaljenosti. Šipka je duljine 20 cm od toga je 10 cm unutar grednika, ostatak prolazi kroz oplatu u betonsku ploču. Armatura tlačne ploče je Q188. Beton je potrebno kod ugradbe vibrirati, da nestanu gnijezda (segregirani dio). Segregaciju sanira izvođač o svom trošku.
Prije izvedbe izvršiti će se ugradnja vijaka za sprezanje ab ploče sa drvenim grednicima. Njega betona u periodu od 20 dana su u cijeni stavke. Obračun po m3. Cijenom treba obuhvatiti kompletan rad. Spojna sredstva su pretpostavljene količine, jer se ne zna točan broj grednika.</t>
  </si>
  <si>
    <t>Dobava, doprema i ugradnja trajnih samobušivih sidra, minimalnog vanjskog promjera 50 mm, s antikorozivnom zaštitom, Ugrađuju se samobušiva sidra duljine L=4m. Sidra su minimalne granice popuštanja 530 kN, od čelika minimalne kvalitete 500/550 N/mm2 te minimalnog promjera bušotine 150 mm (sidra parametra dimenzije H0630-51). Za sva sidra izvođač radova je dužan pribaviti atestnu dokumentaciju od ovlaštene institucije prije ugradnje sidara. U stavku je uključena nabava sidra, bušenje, ugradnja i injektiranje te sve potrebno za izvedbu do potpune gotovosti. Sidra je potrebno prihvatiti za armaturnu mrežu torkreta/AB zida. Stavka obuhvaća sva potrebna sredstva, materijal i rad.</t>
  </si>
  <si>
    <t>Mreža koja se koristi kod ojačanja FCRM sustavom, čije se šipke sastoje od dugih staklenih vlakana impregniranih termoreaktivnom smolom epoksidnog tipa vinilestera. Pri formiranju mreže vlakna iz dva smjera pletu se pod pravim kutom tako da se stvara monolitna mreža. Mreža prosječne debljine 5mm, nominalnog presjeka jedne šipke unutar mreže od 20 mm2, mreža veličine okna 66x66 mm / 99x99 mm, vlačne čvrstoće šipke 5,7 kN, izduljenje pri slomu iznosi 1,1%, prosječne vlačne aksijalne čvrstoće šipke EA od 540 kN, reakcije na požar* A2 i kalorijske vrijednosti 7,99 MJ/kg.
U stavci uračunati i materijal, rad i pribor.</t>
  </si>
  <si>
    <t>Preoblikovani KUTNIK
Predoblikovani element u GFRP mreži savijen pod pravim kutom. Veličina kutnika je 330x330 mm, visine 2 m, nominalnog presjeka jedne šipke unutar mreže od 10 mm2, mreža veličine okna 33x33 mm / 66x66 mm / 99x99 mm, vlačne čvrstoće šipke 3,5 kN, izduljenje pri slomu iznosi 1,5%, prosječne vlačne aksijalne čvrstoće šipke EA od 230 kN.   
 Veličina kutnika je 330x330 mm, visine 2 m, nominalnog presjeka jedne šipke unutar mreže od 20 mm2, mreža veličine okna 66x66 mm / 99x99 mm, vlačne čvrstoće šipke 5,7 kN, izduljenje pri slomu iznosi 1,1%, prosječne vlačne aksijalne čvrstoće šipke EA od 540 kN. 
U stavci uračunati i materijal, rad i pribor.</t>
  </si>
  <si>
    <t>Sav materijal koji se upotrebljava za izradu bravarskih radova mora odgovarati važećim standardima ili jednakovrijednim:</t>
  </si>
  <si>
    <t xml:space="preserve">Dobava, doprema, izmjera, sječenje, savijanje, ugradba i vezivanje armature u armiranobetonske elemente kvalitete čelika B500B (EN ISO 15630-1:2002 ili jednakovrijedno__________________.  Armatura su rebraste armaturne mreže. Prilikom ugradnje voditi računa o preklopu armature. 
 Cijenom treba obuhvatiti kompletan rad. Prethodno betoniranju obavezan je pregled izvedenih armiračkih radova od strane nadzornog inženjera. </t>
  </si>
  <si>
    <t xml:space="preserve">Dobava, doprema i ugradnja sidara za povezivanje tlačne ploče s postojećim zidovima. Sidra se izvode iz betonskog rebrastog čelika B500B (EN ISO 15630-1:2002 ili jednakovrijedno_________________________) promjera Ø14mm, dužine od 90cm (rubni zidovi) do 200cm (središnji zid) i ugrađuju se između dva grednika (prema skicama). Uključivo bušenje rupa promjera do Ø18 i dužine 35 cm u zidovima od pune opeke i ugradnja utiskivanjem sidara u iste s odgovarajućim ekspanzivni mortom. Sidra se ugrađuju prije ugradnje armature tlačne ploče i betoniranja iste. U cijenu uključen sav potrebni materijal. </t>
  </si>
  <si>
    <t xml:space="preserve">Dobava, doprema i ugradnja spojnih sredstava vijaka za sprezanje drveta i betona ili armaturnih šipki Ø14mm., kvalitete čelika B500B (EN ISO 15630-1:2002 ili jednakovrijedno_________________),u epoxy ljepilu na razmaku od 15cm u predbušenim rupama u grednicima. Razmak u  sredini raspona postaviti na 20 cm udaljenosti. Šipka je duljine 20 cm od toga je 12 cm unutar grednika, ostatak prolazi kroz oplatu u betonsku ploču.  Šipke se postavljaju pod kutem od 45 stupnjeva. U cijenu uključen sav potrebni materijal. </t>
  </si>
  <si>
    <t xml:space="preserve">Žbukanje ravnih dijelova pročelja (glatke površine) grubom i finom žbukom debljine 3 -5 cm i rabiciranjem. Za rabiciranje koristiti staklenu mrežicu 4x4mm visoke vlačne čvrstoće.  Sastav žbuke, zrnatost i obrada prema nalazu konzervatorskog istraživanja i nalogu konzervatorskog nadzora. Pripremljena podloga prema uputama iz prethodne stavke obrađuje se odgovarajućim špricom 1-3 dana prije nanošenja lagane podložne vapnenocementne žbuke. Produžna lagana žbuka (gustoća 1000 kg/m³, tlačna čvrstoća 1,5-5,0 N/mm², koeficijent paropropusnosti μ≤ 20 (prema HRN EN 1015-19 ili jednakovrijedno____________________), Toplinska provodljivost, λ= 0,27 W/mK (prema HRN EN 1745 ili jednakovrijedno____________________) nanosi se u sloju debljine 1,5-2,0 cm, kao postojeća s izradom potrebnih profilacija. Treba je zaravnati po uputi proizvođača ovisno o završnoj obradi, ali ne i zaribavati ili zaglađivati, kako bi završni sloj žbuke dobro prianjao. Prije nanošenja završnog sloja dobro očvrsla i osušena (7 dana sušenja / 1 cm debljine žbuke) podloga se natapa vodom razrijeđenim odgovarajućim temeljnim premazom. . Površina žbuke mora biti potpuno ravna. Kvalitetu žbuke izvođač dokazuje stručnim nalazom ovlaštene ustanove, a uključeno je u cijenu stavke. U cijenu stavke uključen je sav potreban rad, materijal, faktori i transport. </t>
  </si>
  <si>
    <t xml:space="preserve">Izrada izvještaja o provedenom ispitivanju zbijenosti podloge izrađenog od strane ovlaštene institucije. Kontrola zbijenosti provodi se kružnom pločom Ø30 cm prema HRN U.B1.046/68 ili jednakovrijedno______. Izvještaj obuhvaća sva potrebna ispitivanja zbijenosti svih podloga (nasipi, posteljice, tampon) na cijeloj zoni obuhvata radova. </t>
  </si>
  <si>
    <t>Razredi tlačne čvrstoće betona prema normi HRN EN 206-1 ili jednakovrijedno_____:</t>
  </si>
  <si>
    <t>Tehnička svojstva i drugi zahtjevi, te potvrđivanje sukladnosti agregata određuje se odnosno provodi, ovisno o vrsti agregata, prema normama: 
HRN EN 12620:2003 ili jednakovrijedno______ Agregati za beton (EN 12620:2002) i HRN EN 13055-1:2003 ili jednakovrijedno____ Lagani agregati – 1. dio: Lagani agregati za beton, mort i mort za zalijevanje (EN 13055-1:2002) ili jednakovrijedno______.</t>
  </si>
  <si>
    <t>Voda koja se koristi prilikom pripreme betona mora imati tehnička svojstva i druge zahtjeve, te potvrđivanje prikladnosti vode prema normi HRN EN 1008:2002 ili jednakovrijedno_______.</t>
  </si>
  <si>
    <r>
      <t>Kontrola proizvodnje betona</t>
    </r>
    <r>
      <rPr>
        <sz val="10"/>
        <rFont val="Arial Narrow"/>
        <family val="2"/>
        <charset val="238"/>
      </rPr>
      <t xml:space="preserve">
Unutarnja kontrola betona provodit će se prema normi HRN EN 206-1 ili jednakovrijedno________ i mora obuhvatiti sve mjere nužne za održavanje i osiguranje svojstava betona sukladno zahtjevima norme HRN EN 206-1 i prilogu "A" TPBK ili jednakovrijedno______.</t>
    </r>
  </si>
  <si>
    <t>Izvoditelj treba prema normi HRN ENV 13670-1 ili jednakovrijedno________ prije početka ugradnje provjeriti da li je beton u skaldu sa zahtjevima iz projekta betonske konstrukcije, te da li je tijekom transporta došlo do promjene njegovih svojstava koja bi bila od utjecaja na tehnička svojstva betonske konstrukcije.</t>
  </si>
  <si>
    <t>Kontrolu svježeg betona izvoditelj treba provoditi pregledom svake otpremnice i vizualnom kontrolom koegzistencije kod svake dopreme (savkog vozila), te kod opravdane sumnje ispitivanjem konzistencije prema normi HRN EN 12350-2 ili jednakovrijedno________ (ispitivanje svježeg betona slijeganjem) o čemu treba voditi evidenciju.</t>
  </si>
  <si>
    <t>Ispitivanje očvrsnulog betona će se provoditi na uzrcima uzetim tijekom izvođenja radova. Ispitivanje očvrsnulog betona sastoji se od ispitivanja:
Tlačne čvrstoće prema HRN EN 12390-3 ili jednakovrijedno_______.
Uzorci će se uzimati i njegovati u skladu s HRN EN 12390-2 ili jednakovrijedno_______. 
Uzorci su obloka kocke 15x15x15 cm.
Rezultati ispitivanja će se evidentirati redoslijedom kako su uzimani i grupirati u grupe betona koje su definirane u programu uzimanja kontrolnih betonskih uzoraka.</t>
  </si>
  <si>
    <t>Tehnički uvjeti za  izvođenje keramičarskih radova HRN B.D1.300 ili jednakovrijedno________</t>
  </si>
  <si>
    <t>Ljepilo mora odgovarati važećem standardu HRN U.F2.010 ili jednakovrijedno________.</t>
  </si>
  <si>
    <t>Dimenzije vratnih krila moraju odgovarati odredbama HRN-a D.E1.020 ili jednakovrijedno_______. Materijal za izradu stolarije mora odgovarati odredbama HRN-a D.E1.010. ili jednakovrijedno_________.</t>
  </si>
  <si>
    <t>Nabava i ugradnja čelične konstrukcije mora u svemu odgovarati HRN EN 1090-2 ili jednakovrijedno________.</t>
  </si>
  <si>
    <t>Izvođač radova treba prije početka radova dostaviti nadzornom inženjeru na uvid sve podatke o sredstvima koja će se upotrijebiti za čišćenje površina čelične konstrukcije, kao i tehnologiju čišćenja. Nadalje treba omogućiti pregled pripremljenih mjesta na kojima će se vršiti čišćenje, kao i mjesta na kojima će očišćeni dijelovi konstrukcije biti uskladišteni do početka radova na zaštiti površina od korozije. Nadzorni inženjer mora nakon izvršenog pregleda upisom i potpisom u građevinski dnevnik odobriti radove na čišćenju i zaštiti površina od korozije. Kontrola stupnja očišćenja vršit će se temeljem norme  HRN EN ISO 8501 ili jednakovrijedno_________. Sam postupak čišćenja treba predložiti izvođač (mlazom, plamenom, kemijski ili ručno), kao i postupke odmašćivanja, otprašivanja i prethodne zaštite.</t>
  </si>
  <si>
    <t>Toplinska tehnika  HRN U.J5.001 ili jednakovrijedno___________.</t>
  </si>
  <si>
    <t>Tehnički uvijeti za projektiranje i građenje zgrada – akustika - HRN U.J6.201ili jednakovrijedno___________.</t>
  </si>
  <si>
    <t>Tehnički uvjeti za izvoðenje staklorezačkih radova - HRN U.F2.025 ili jednakovrijedno____________.</t>
  </si>
  <si>
    <t>pocinčani čelični limovi i trake HRN EN 10142, HRN EN 10143, HRN EN 10147 ili jednakovrijedno____________.</t>
  </si>
  <si>
    <t>INOX limovi i trake HRN EN 10028-7, HRN EN 10088-2, HRN EN 10258, HRN EN 10259 ili jednakovrijedno___________.</t>
  </si>
  <si>
    <t>limovi od aluminija ili aluminijskih legura HRN EN 485-1, HRN EN 485-2, HRN EN 485-4, HRN EN 573-3, HRN EN 573-4, HRN EN 754-2, HRN EN 755-2 ili jednakovrijedno__________________.</t>
  </si>
  <si>
    <t>vruće pocinčane komponente HRN EN ISO 1461 ili jednakovrijedno_____________.</t>
  </si>
  <si>
    <t>vezni elementi (kopče, metalne ispune, varovi, legure za lemljenje) HRN EN 1600, HRN EN ISO 3506, DIN EN 1044, DIN EN 1045, DIN EN 29453, DIN EN 29454-1, DIN 1732-1 ili jednakovrijedno____________.</t>
  </si>
  <si>
    <t>oluci i cijevi oborinskih voda DIN EN 607, DIN EN 612, DIN EN 1462 ili jednakovrijedno______________.</t>
  </si>
  <si>
    <t>HRN B.D1.301, 310, 320, 322, 325, 330, 334, 335, 460 ili jednakovrijedno_____________.</t>
  </si>
  <si>
    <t>HRN B.D8.001, 050, 060, 080, 090, 302, 307 ili jednakovrijedno_______________.</t>
  </si>
  <si>
    <t>Staklo za ustakljenje je lamistal staklo 3.3.1. ili 4.4.1.. Ostakljenje se izvodi po "Tehničkim uvjetima za izvođenje staklorezačkih radova", HRN U.F2.025.  ili jednakovrijedno___________.</t>
  </si>
  <si>
    <t xml:space="preserve">Obračun:
Obračun se vrši po m2,  m1,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normi GN 400 ili jednakovrijedno_____________.
</t>
  </si>
  <si>
    <t xml:space="preserve">EN  ISO 10077-2 ili jednakovrijedno__________________  Izračun krivulja , kondenzacija vlage
EN 1220-2 ili jednakovrijedno__________________. Legure aluminijskih ekstrudiranih  profila Al – Mg – Si , AW 6060 T
EN 10088 ili jednakovrijedno__________________.  Legure inox profila 
EN 10077-1 ili jednakovrijedno__________________. Proračun Uw koeficijenta prolaz topline kroz prozor
EN 107 ili jednakovrijedno__________________. Metode ispitivanja prozora - Mehaničko ispitivanje
EN 179 ili jednakovrijedno__________________. Građevni okovi - Dijelovi izlaza za nuždu s kvakom ili pritisnom pločom
EN 513 ili jednakovrijedno__________________. Profili od neomekšanog poli(vinil-klorida) (PVC-U) za proizvodnjuprozora i vrata
EN 514 ili jednakovrijedno__________________. Profili od neomekšanog poli(vinil-klorida) (PVC-U) za proizvodnju prozora i vrata - Određivanje čvrstoće zavarenih uglova i T-spojeva
EN 673 ili jednakovrijedno__________________. Ostakljenje - Izračun koefizienta prolaza topline- Ušteda energije                                        EN 947  ili jednakovrijedno__________________. Zaokretna i okretna vrata - Određivanje otpornosti na vertikalno opterećenje
EN 948 ili jednakovrijedno__________________. Zaokretna i okretna vrata - Određivanje otpornosti na statičku torziju                                 EN 949 ili jednakovrijedno__________________. Prozori i ovješene fasade, vrata, rebrenice i zasloni - Određivanje otpornosti na udar mekog i teškog tijela                                                                                 </t>
  </si>
  <si>
    <t xml:space="preserve">EN 12179, EN 13116 ili jednakovrijedno__________________ Ovješene fasade - Otpornost na opterećenje vjetrom svojstva i metoda ispitivanja
EN 12207,EN 1026  ili jednakovrijedno__________________ Prozori i vrata - Propusnost zraka 
EN 12208,EN 1027 ili jednakovrijedno__________________ Prozori i vrata - Vodonepropusnost
EN 12210  ili jednakovrijedno__________________ Prozori i vrata - Otpornost na opterećenje vjetrom
EN 12211  ili jednakovrijedno__________________ Prozori i vrata - Otpornost na opterećenje vjetrom - Metoda ispitivanja
ENV 13050  ili jednakovrijedno__________________ Ovješene fasade - Vodonepropusnost - Laboratorijsko ispitivanje s promjenjivim tlakom zraka i prskanjem vodom
EN 13051  ili jednakovrijedno__________________ Ovješene fasade - Vodonepropusnost - Ispitivanje na terenu
EN 13116  ili jednakovrijedno__________________ Ovješene fasade - Otpornost na opterećenje vjetrom 
EN ISO 6946 ili jednakovrijedno__________________ Prolaz topline kroz konstrukciju-Metoda proračuna
EN 13830  ili jednakovrijedno__________________ Ovješene fasade , norme za proizvod       </t>
  </si>
  <si>
    <t>Kod izrade dijelova čelične konstrukcije zavarivanjem u radionici, izvođač treba nadzornom organu predložiti tehnologiju zavarivanja, te priložiti popis svih uređaja, strojeva, alata i opreme, s dokazom da odgovaraju trenutno važećim propisima i standardima, odnosno da su atestirani od ovlaštenih ustanova. Nadalje treba nadzornom inženjeru u pismenom obliku dostaviti ime, stručnu spremu i dokaz o položenom stručnom ispitu osobe odgovorne za pravilnu primjenu i izvršenje varilačkih radova (rukovodilac radova na zavarivanju), kao i dokaz sposobnosti tvrtke za izvedbu sukladno nizu normi EN ISO 3834 ili jednakovrijedno_____________.</t>
  </si>
  <si>
    <t>Ukoliko je opis koje stavke izvođaču nejasan, treba pravovremeno prije predaje ponude tražiti objašnjenje od projektanta. Eventualne izmjene materijala, te način izvedbe tokom gradnje moraju se izvršiti isključivo pismenim dogovorom sa projektantom i nadzornim inženjerom. Sve više radnje, koje neće biti na taj način utvrđene, neće se priznati u obračunu.
Podloga za hidroizolaciju mora biti suha i čvrsta, ravna i bez šupljina na površini, te očišćena od prašine i raznih nečistoća. Svi spojevi izvedeni su potrebnim preklopima min. 10 cm, pažljivo izvesti savijanje, jer će sve manjkavosti i štete nastale lošom izvedbom izolacije snositi izvođač.
Ukoliko se traži stavkom troškovnika materijal koji nije obuhvaćen propisima, ima se u svemu izvesti prema uputama proizvođača, te garancijom i atestima za to ovlaštenih ustanova.
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
Obračun se vrši prema postojećim normama GN 561-xxx ili jednakovrijedno___________.</t>
  </si>
  <si>
    <t>DIN 1748 - prešani limovi iz aluminija ili jednakovrijedno_______________.</t>
  </si>
  <si>
    <t>DIN 1783 - limovi i limene trake iz aluminija ili jednakovrijedno_______________.</t>
  </si>
  <si>
    <t>DIN 4113 - aluminij u visokogradnji ili jednakovrijedno_____________.</t>
  </si>
  <si>
    <t>DIN 17611 - anodno oksidirani prešani profili iz aluminija za graditeljstvo ili jednakovrijedno___________.</t>
  </si>
  <si>
    <t>DIN 18201 - mjerne tolerancije u visokogradnji ili jednakovrijedno_______________.</t>
  </si>
  <si>
    <t>DIN 1045 i 1055 - pretpostavljena opterećenja vjetrom ili jednakovrijedno________________.</t>
  </si>
  <si>
    <t>DIN 1836 i 18056 - ugrađivanje stakla u fasadne elemente ili jednakovrijedno______________.</t>
  </si>
  <si>
    <t>Oblaganje keramičkim pločicama HRN B.D1.300 ili jednakovrijedno_________.</t>
  </si>
  <si>
    <t xml:space="preserve">EN 1530 ili jednakovrijedno__________________ Vratna krila - Opća i lokalna ravnost - Razredba dopuštenih odstupanja
ENV 1627 ili jednakovrijedno__________________ Prozori, vrata, zasloni - Otpornost na provalu - Zahtjevi i razredba
ENV 1628 ili jednakovrijedno__________________ Prozori, vrata, zasloni - Otpornost na provalu - Metoda ispitivanja za određivanje otpornosti pod statičkim opterećenjem
ENV 1629 ili jednakovrijedno__________________ Prozori, vrata, zasloni - Otpornost na provalu - Metoda ispitivanja za određivanje otpornosti pod dinamičkim opterećenjem
ENV 1630 ili jednakovrijedno__________________ Prozori, vrata, zasloni - Otpornost na provalu - Metoda ispitivanja za određivanje otpornosti na provalu priručnim alatom
EN ISO10211-2 ili jednakovrijedno__________________ Termički mostovi u visokogradnji
EN 12046-2 ili jednakovrijedno__________________ Sile otvaranja i zatvaranja - Metoda ispitivanja -Vrata
EN 12152 ili jednakovrijedno__________________ Ovješene fasade -Propusnost zraka, zahtjevi i razredba 
EN 12153 ili jednakovrijedno__________________ Ovješene fasade -Propusnost zraka, metoda ispitivanja 
EN 12154  ili jednakovrijedno__________________Ovješene fasade, Vodonepropusnost 
EN 12155  ili jednakovrijedno__________________ Ovješene fasade - Vodonepropusnost - Laboratorijsko ispitivanje pod statičkim tlakom      </t>
  </si>
  <si>
    <t>OPIS STAVKE</t>
  </si>
  <si>
    <t>SVEUKUPNO (A,B)</t>
  </si>
  <si>
    <t>fluo svjetiljka od 1x18W do 1x58W - 33 kom</t>
  </si>
  <si>
    <t>fluo svjetiljka od 2x18W do 2x58W - 69 kom</t>
  </si>
  <si>
    <t>fluo svjetiljka od 3x36W - 15 kom</t>
  </si>
  <si>
    <t>fluo svjetiljka od 4x18W, 4x36W - 24 kom</t>
  </si>
  <si>
    <t>fluo svjetiljka od 2x55W 600x600 - 4 kom</t>
  </si>
  <si>
    <t>downlighter 1x26W, 2x26W - 31 kom</t>
  </si>
  <si>
    <t>plafonjera E27, 1x75W, 2x75W - 37 kom</t>
  </si>
  <si>
    <t>luster E27, 1x150W, 8xE14-25W - 7 kom</t>
  </si>
  <si>
    <t>reflektor MH 150W - 1 kom</t>
  </si>
  <si>
    <t>panik svjetiljka - 10 kom</t>
  </si>
  <si>
    <t>luster 91x60W-demontaža samo žarulja na velikoj visini - 1 kom</t>
  </si>
  <si>
    <t>Jedinična mjera</t>
  </si>
  <si>
    <t>Jedinična cijena (kn)</t>
  </si>
  <si>
    <t>R. br</t>
  </si>
  <si>
    <t>G</t>
  </si>
  <si>
    <t>1.</t>
  </si>
  <si>
    <t>2.</t>
  </si>
  <si>
    <t>3.</t>
  </si>
  <si>
    <t>4.</t>
  </si>
  <si>
    <t>5.</t>
  </si>
  <si>
    <t>6.</t>
  </si>
  <si>
    <t>7.</t>
  </si>
  <si>
    <t>8.</t>
  </si>
  <si>
    <t>9.</t>
  </si>
  <si>
    <t>10.</t>
  </si>
  <si>
    <t>11.</t>
  </si>
  <si>
    <t>12.</t>
  </si>
  <si>
    <t>13.</t>
  </si>
  <si>
    <t>14.</t>
  </si>
  <si>
    <r>
      <t>Svi radovi moraju biti izrađeni u skladu sa zahtjevima važećih standarda i</t>
    </r>
    <r>
      <rPr>
        <b/>
        <sz val="10"/>
        <rFont val="Arial Narrow"/>
        <family val="2"/>
        <charset val="238"/>
      </rPr>
      <t xml:space="preserve"> </t>
    </r>
    <r>
      <rPr>
        <sz val="10"/>
        <rFont val="Arial Narrow"/>
        <family val="2"/>
        <charset val="238"/>
      </rPr>
      <t>propisa.</t>
    </r>
    <r>
      <rPr>
        <b/>
        <sz val="10"/>
        <rFont val="Arial Narrow"/>
        <family val="2"/>
        <charset val="238"/>
      </rPr>
      <t xml:space="preserve"> </t>
    </r>
  </si>
  <si>
    <t>*svo potrebno čišćenje nakon izvršenja radova i        
* zapisničku primopredaju  materijla i opreme  sa deponiranjem na mjesto gdje odredi investitor ili nadzor za stavku gdje se to zahtjeva
* svo potrebno  osiguranje okolnih površina i prostora te sva potrebna zaštita u smislu  sprečavanja okolnh oštećenja
* sve organizacijske troškove gradilišta
* sve troškove zaštite prilazne prometnice, trotoara te privatne i javne površine oko zgrade</t>
  </si>
  <si>
    <t xml:space="preserve">TROŠKOVNIK OBNOVE </t>
  </si>
  <si>
    <t>Amruševa 2 i Petrinjska 8</t>
  </si>
  <si>
    <t>IZVOĐENJE BETONSKIH RADOVA</t>
  </si>
  <si>
    <t>Ukupno
(kn)</t>
  </si>
  <si>
    <t>TROŠKOVNIK OBNOVE 
Petrinjska 8</t>
  </si>
  <si>
    <t>Petrinjska 8</t>
  </si>
  <si>
    <t>P8.A1.</t>
  </si>
  <si>
    <t>P8.A1.0.</t>
  </si>
  <si>
    <t>P8.A1.0a.</t>
  </si>
  <si>
    <t>P8.A1.1.</t>
  </si>
  <si>
    <t>P8.A1.2.</t>
  </si>
  <si>
    <t>P8.A1.3.</t>
  </si>
  <si>
    <t xml:space="preserve">Radove je obavezan izvršiti izvođač radova prije nego pristupi izvođenju radova, a u skladu s projektom rušenja (demontaža) ili projektom novog stanja. </t>
  </si>
  <si>
    <t>Obračun po kompletu</t>
  </si>
  <si>
    <t xml:space="preserve">Dobava i postava zaštitne folije za pokrivanje stubišta i prolaza, a kao zaštita od oštećenja prilikom torkretiranja u zatvorenim prostorijama. Hodne plohe treba zaštititi PE folijom dok sve rubne površine uz rubove vrata, štokove, prekidače, ormariće i sl treba zaštititi ljepljivom trakom koju nakon završetka radova treba ukloniti. Radove treba izvoditi pažljivo i precizno. </t>
  </si>
  <si>
    <t>P8.A1.4.</t>
  </si>
  <si>
    <t>P8.A1.4a.</t>
  </si>
  <si>
    <t>Uklanjanje svih elemenata u prostorijama (ormari, radni stolovi, drvene pregrade u potkrovlju i slično) što spriječava izvedbu.  Deponirati na suhom mjestu i zaštiti od prašine folijom. Potrebno je napisati zapisnik i predočiti nadzornom inženjeru svih elemenata izmještenih za potrebu izvedbe radova. Nakon završetka potrebno je sve vratiti na svom mjestu. Obračun po paušalu. U stavku uključiti sve potrebne materijale, rad i opremu za izvedbu do potpune gotovosti. Odnosi se na sve radove sanacije.</t>
  </si>
  <si>
    <t>A2.A1.4b.</t>
  </si>
  <si>
    <t xml:space="preserve">Zaštita svih prostorija, podova prije izvedbe radova. Zaštita podova daskama, stiroporom i starim "krpama" ili folijama. U stavku uključiti sve potrebne materijale, rad i opremu za izvedbu do potpune gotovosti. Odnosi se na sve radove sanacije.
</t>
  </si>
  <si>
    <t>P8.A1.5.</t>
  </si>
  <si>
    <t>P8.A1.6.</t>
  </si>
  <si>
    <t>Podupiranje postojeće konstrukcije stropa na mjestima na kojem je to nephodno za vrijeme izvođenja radova.
Dobava, doprema, montaža podupirača i konstrukcije te demontaža nakon izvršenih radova i otprema, sa svim ukrućenjima, potporama, ogradama, mostovima, prilazima i slično visine podupiranja do 4,5m. 
cijenom treba obuhvatiti kompletan rad, materijal i pribor.
Obračun po m² poduprte konstrukcije.</t>
  </si>
  <si>
    <t>P8.A1.7.</t>
  </si>
  <si>
    <r>
      <rPr>
        <b/>
        <sz val="10"/>
        <rFont val="Arial Narrow"/>
        <family val="2"/>
        <charset val="238"/>
      </rPr>
      <t xml:space="preserve">Laka skela. </t>
    </r>
    <r>
      <rPr>
        <sz val="10"/>
        <rFont val="Arial Narrow"/>
        <family val="2"/>
        <charset val="238"/>
      </rPr>
      <t xml:space="preserve">
Dobava, doprema, montaža, demontaža i otprema lake, pokretne, metalne skele za rad na visini do 4,5m. Skela je izvedena prema pravilima struke i važećim mjerama zaštite na radu, a predviđa se za povremeno korištenje svih sudionika na gradnji. Skela mora biti od početka do kraja radova na gradilištu. 
Obračun po kompletu lake skele.</t>
    </r>
  </si>
  <si>
    <t>P8.A1.8.</t>
  </si>
  <si>
    <t>P8.A1.9.</t>
  </si>
  <si>
    <t>P8.A2.</t>
  </si>
  <si>
    <t>P8.A2.2.</t>
  </si>
  <si>
    <t>-stijene</t>
  </si>
  <si>
    <t>P8.A2.4.</t>
  </si>
  <si>
    <t>P8.A2.4a</t>
  </si>
  <si>
    <t>Pažljivo ručno obijanje trošne žbuke debljine 2,5-4 cm s definiranih ravnih ploha zidova do čiste, ravne, čvrste i suhe podloge.  Ziđe je od opeke.  
Utovar, odvoz i istovar na lokaciju  udaljenu do 20 km. 
NAPOMENA: Prije izvedbe torkreta potrebno je, kod spajanja obloge  kroz međukatnu konstrukciju, ukloniti do 10 cm nekonstruktivnog dijela međukatne konstrukcije (dio između rubnog grednika i zida koji se planira ojačati). 
Cijenom treba obuhvatiti kompletan rad, materijal i pribor.</t>
  </si>
  <si>
    <t>P8.A2.4b</t>
  </si>
  <si>
    <t xml:space="preserve">Nakon obijanja žbuke zid očistiti čeličnim četkama, a reške skobama do dubine od 2 cm. Potom cijelu površinu otprašiti i isprati vodom pod tlakom. Utovar, odvoz i istovar na lokaciju  udaljenu do 20 km. 
Cijenom treba obuhvatiti kompletan rad, materijal i pribor. </t>
  </si>
  <si>
    <t>P8.A2.4c</t>
  </si>
  <si>
    <t>Ispuhati zrakom pod tlakom sve zidove. Potrebno je zašititi sve površine prethodno ispuhivanju. Alternativa je četkom to očistiti. U stavku uključiti sav potreban materijal, rad i opremu za izvedbu do potpune gotovosti.
Cijenom treba obuhvatiti kompletan rad, materijal i pribor.</t>
  </si>
  <si>
    <t>P8.A2.5.</t>
  </si>
  <si>
    <t>Ojačanje zidova  CRMom</t>
  </si>
  <si>
    <t>P8.A2.5a</t>
  </si>
  <si>
    <t>Pažljivo ručno obijanje trošne žbuke debljine 2,5-5 cm s definiranih ravnih ploha zidova dvorišta do čiste, ravne, čvrste i suhe podloge.  Ziđe je od opeke.  Utovar, odvoz i istovar na lokaciju  udaljenu do 20 km. 
NAPOMENA: Prije izvedbe CRMa potrebno je, kod spajanja obloge  kroz međukatnu konstrukciju, ukloniti do 10 cm nekonstruktivnog dijela međukatne konstrukcije (dio između rubnog grednika i zida koji se planira ojačati). 
Cijenom treba obuhvatiti kompletan rad, materijal i pribor.</t>
  </si>
  <si>
    <t>- odbijanje žbuke</t>
  </si>
  <si>
    <t>- deponiranje žbuke- zidovi i svodovi</t>
  </si>
  <si>
    <t>P8.A2.5b</t>
  </si>
  <si>
    <t>P8.A2.5c</t>
  </si>
  <si>
    <t>P8.A2.6.</t>
  </si>
  <si>
    <t xml:space="preserve">Rušenje  zidova </t>
  </si>
  <si>
    <t>P8.A2.6b</t>
  </si>
  <si>
    <t>Demontaža, razgradnja  i rušenje zida ulične fasade od opeke. Rad se izvodi razgradnjom uz upotrebu ručnog štemanja zida. Koeficijent rastresitosti 1,3. U stavku ulazi uklanjanje, utovar, prijevoz i deponiranje. U stavku uključiti sve potrebne materijale, rad i opremu za izvedbu do potpune gotovosti.</t>
  </si>
  <si>
    <t>P8.A2.7.</t>
  </si>
  <si>
    <t>Ojačanje međukatne konstrukcije  sa strane stropa</t>
  </si>
  <si>
    <t>P8.A2.7a</t>
  </si>
  <si>
    <t>Pažljivo ručno obijanje trošne žbuke pretpostavljene debljine 5 cm. Pretpostavljeni slojevi su prema starom načinu izvedbe drvenog grednika, žbuka i trstika. Uklonjenu žbuku deponirati na odgovarajuću deponiju za građevinski materijal do 20 km od gradilišta. Obračun po m3. U stavku ulazi uklanjanje, utovar, prijevoz i deponiranje. U stavku uključiti sve potrebne materijale, rad i opremu za izvedbu do potpune gotovosti.</t>
  </si>
  <si>
    <t>P8.A2.7b</t>
  </si>
  <si>
    <t>Pažljivo skidanje postojeće oplate ispod drevenih grednika nakon skidanja žbuke. Pretpostavljena debljina je jedne oplate, 24 mm.  Uklonjenu oplatu deponirati na odgovarajuću deponiju za građevinski materijal do 20 km od gradilišta. Obračun po m2. U stavku ulazi uklanjanje, utovar, prijevoz i deponiranje. U stavku uključiti sve potrebne materijale, rad i opremu za izvedbu do potpune gotovosti.</t>
  </si>
  <si>
    <t>P8.A2.8.</t>
  </si>
  <si>
    <t>Ojačanje međukatne konstrukcije - intrados svodova</t>
  </si>
  <si>
    <t>P8.A2.8a</t>
  </si>
  <si>
    <t>Pažljivo ručno obijanje trošne žbuke sa stropova pretpostavljene debljine 5 cm. Pretpostavljeni slojevi su prema starom načinu izvedbe, žbuka i trstika. Uklonjenu žbuku deponirati na odgovarajuću deponiju za građevinski materijal do 20 km od gradilišta. Obračun po m3. U stavku ulazi uklanjanje, utovar, prijevoz i deponiranje. U stavku uključiti sve potrebne materijale, rad i opremu za izvedbu do potpune gotovosti.</t>
  </si>
  <si>
    <t>P8.A2.8b</t>
  </si>
  <si>
    <r>
      <t>Nakon obijanja žbuke svod očistiti čeličnim četkama, a reške skobama do dubine od 2 cm. Potom cijelu površinu otprašiti i isprati vodom pod tlakom. 
Utovar, odvoz i istovar na lokaciju  udaljenu do 20 km. 
Obračun po m</t>
    </r>
    <r>
      <rPr>
        <vertAlign val="superscript"/>
        <sz val="10"/>
        <rFont val="Arial Narrow"/>
        <family val="2"/>
        <charset val="238"/>
      </rPr>
      <t xml:space="preserve">2 </t>
    </r>
    <r>
      <rPr>
        <sz val="10"/>
        <rFont val="Arial Narrow"/>
        <family val="2"/>
        <charset val="238"/>
      </rPr>
      <t xml:space="preserve">površine svoda. </t>
    </r>
  </si>
  <si>
    <t>P8.A2.8c</t>
  </si>
  <si>
    <t>Ispuhati zrakom pod tlakom sve svodove. Potrebno je zašititi sve površine prethodno ispuhivanju. Alternativa je četkom to očistiti. 
U stavku uključiti sav potreban materijal, rad i opremu za izvedbu do potpune gotovosti.</t>
  </si>
  <si>
    <t>P8.A2.9.</t>
  </si>
  <si>
    <t>P8.A2.9a</t>
  </si>
  <si>
    <t>P8.A2.9b</t>
  </si>
  <si>
    <t>Uklanjanje i deponiranje šute unutar dva sloja daščanje oplate. Pretpostavljena visina šute iznosi 15-20 cm. Uklonjenu šutu deponirati na odgovorajući deponij za građevinski materijal do 20 km od gradilišta. Obračun po m3. U stavku ulazi uklanjanje, utovar, prijevoz i deponiranje. U stavku uključiti sve potrebne radove, materijale i opremu za izvedbu do potpune gotovosti.</t>
  </si>
  <si>
    <t>P8.A2.10.</t>
  </si>
  <si>
    <t>P8.A2.10a</t>
  </si>
  <si>
    <t>Pažljivo ručno obijanje trošne žbuke i obloge vanjskih zidova na mjestima sidrenja, debljine 2,5-4 cm s definiranih ravnih ploha obodnih zidova soba do čiste, ravne, čvrste i suhe podloge.  Pri uklanjanju žbuke na vanjskoj strani zida voditi brigu o svim profilacijama u zidu i oko otvora te postupati u skladu s uputama konzervatorskog zavoda. Ziđe pročelja je od opeke. Nakon obijanja žbuke zid očistiti čeličnim četkama, a reške skobama do dubine od 2 cm. Potom cijelu površinu otprašiti i isprati vodom pod tlakom. Utovar, odvoz i istovar na lokaciju  udaljenu do 10 km. 
Cijenom treba obuhvatiti kompletan rad, materijal i pribor.</t>
  </si>
  <si>
    <t>- ručno odbijanje</t>
  </si>
  <si>
    <t>P8.A2.10b</t>
  </si>
  <si>
    <t>Bušenje rupa za sidrenje promjera 20 mm. Koristiti ručnu bušilicu. Bušenje je kroz zid od opeke na mjestima predviđenim projektom. Dubina rupe iznosi 2,0 m, osim ako projektom nije drugačije propisano. Nakon bušenja potrebno je očistiti rupu. Rupa mora biti očišćena od prašine i ostataka opeke i morta. Obračun po komadu. U stavku uključiti sve potrebne materijale, rad i opremu za izvedbu do potpune gotovosti.</t>
  </si>
  <si>
    <t>P8.A2.10c</t>
  </si>
  <si>
    <t>P8.A3.</t>
  </si>
  <si>
    <t>-izrada i uklanjanje svih prilaznih i radnih rampi,</t>
  </si>
  <si>
    <t>-sva eventualna ispumpavanja voda u građevinskoj jami ili djelovima zgrade.</t>
  </si>
  <si>
    <t>P8.A3.1.</t>
  </si>
  <si>
    <t>P8.A3.2.</t>
  </si>
  <si>
    <r>
      <t xml:space="preserve">Dobava, razastiranje, nabijanje i planiranje </t>
    </r>
    <r>
      <rPr>
        <b/>
        <sz val="10"/>
        <rFont val="Arial Narrow"/>
        <family val="2"/>
        <charset val="238"/>
      </rPr>
      <t>nasipa tucanika</t>
    </r>
    <r>
      <rPr>
        <sz val="10"/>
        <rFont val="Arial Narrow"/>
        <family val="2"/>
        <charset val="238"/>
      </rPr>
      <t xml:space="preserve"> (granulacija Ø0-60mm), u slojevima od 30cm, kao podložnog sloja ispod betonske podloge AB temelja, podne ploče i vertikalno uzduž zgrade. Nasipavanje, nabijanje i valjanje do potrebne zbijenosti (prema statičkom proračunu). Obavezna kontrola zbijenosti od strane nadležnih institucija (u obvezi izvođača). 
Cijenom treba obuhvatiti kompletan rad. </t>
    </r>
  </si>
  <si>
    <t>- podna ploča</t>
  </si>
  <si>
    <t>P8.A3.3.</t>
  </si>
  <si>
    <t>P8.A4.</t>
  </si>
  <si>
    <t>P8.A4.1.</t>
  </si>
  <si>
    <t>P8.A4.1a</t>
  </si>
  <si>
    <t>Dobava i izvedba armirano betonske tlačne ploče poda potkrovlja/5.kata betonom C25/30, debljine 8 cm, granulirani agregat. Oplata glatka, ostaje ispod tlačne ploče. Ploča se betonira i spreže s drvenim grednicima poda prizemlja. Spojna sredstva je armaturna šipka Ø14, kvalitete čelika B500B (EN ISO 15630-1:2002 ili jednakovrijedno_________________),u epoxy ljepilu na razmaku od 15cm u predbušenim rupama u grednicima. Razmak u  sredini raspona postaviti na 20 cm udaljenosti. Šipka je duljine 20 cm od toga je 10 cm unutar grednika, ostatak prolazi kroz oplatu u betonsku ploču. Armatura tlačne ploče je Q188. Beton je potrebno kod ugradbe vibrirati, da nestanu gnijezda (segregirani dio). Segregaciju sanira izvođač o svom trošku.
Prije izvedbe izvršiti će se ugradnja vijaka za sprezanje ab ploče sa drvenim grednicima. Njega betona u periodu od 20 dana su u cijeni stavke. Obračun po m3. Cijenom treba obuhvatiti kompletan rad. Spojna sredstva su pretpostavljene količine, jer se ne zna točan broj grednika.</t>
  </si>
  <si>
    <t>P8.A4.1b</t>
  </si>
  <si>
    <t xml:space="preserve">Dobava, siječenje, savijanje i ugradnja armature  kvalitete čelika B500B (EN ISO 15630-1:2002 ili jednakovrijedno__________________).  Armatura su rebraste armaturne mreže. Prilikom ugradnje voditi računa o preklopu armature. Obračun po kg. Cijenom treba obuhvatiti kompletan rad. Prethodno betoniranju obavezan je pregled izvedenih armiračkih radova od strane nadzornog inženjera. </t>
  </si>
  <si>
    <t>P8.A4.1c</t>
  </si>
  <si>
    <t xml:space="preserve">Dobava i ugradnja sidara za povezivanje tlačne ploče s postojećim zidovima. Sidra se izvode iz betonskog rebrastog čelika B500B (EN ISO 15630-1:2002 ili jednakovrijedno_______________) promjera Ø14mm, dužine od 90cm (rubni zidovi) do 200cm (središnji zid) i ugrađuju se između dva grednika (prema skicama). Uključivo bušenje rupa promjera do Ø18 i dužine 35 cm u zidovima od pune opeke i ugradnja utiskivanjem sidara u iste s odgovarajućim ekspanzivni mortom. Sidra se ugrađuju prije ugradnje armature tlačne ploče i betoniranja iste. U cijenu uključen sav potrebni materijal. </t>
  </si>
  <si>
    <t>P8.A4.1d</t>
  </si>
  <si>
    <t xml:space="preserve">Dobava i ugradnja spojnih sredstava vijaka za sprezanje drveta i betona ili armaturnih šipki Ø14mm., kvalitete čelika B500B (EN ISO 15630-1:2002 ili jednakovrijedno___________________),u epoxy ljepilu na razmaku od 15cm u predbušenim rupama u grednicima. Razmak u  sredini raspona postaviti na 20 cm udaljenosti. Šipka je duljine 20 cm od toga je 12 cm unutar grednika, ostatak prolazi kroz oplatu u betonsku ploču.  Šipke se postavljaju pod kutem od 45 stupnjeva. U cijenu uključen sav potrebni materijal. </t>
  </si>
  <si>
    <t xml:space="preserve">spojna sredstva Ø14, n =4000 kom, L=20 cm </t>
  </si>
  <si>
    <t>P8.A4.2.</t>
  </si>
  <si>
    <t xml:space="preserve">Dobava i ugradnja betona za torkretiranje postojećih zidanih zidova. Torkretiranje izvesti jednostrano po unutarnjem obodu zidova  slojem debljine 6cm. Unutar stavke potrebno uračunati sav potreban materijal i rad, armaturne mreže Q335  i drugi elementi koji su detaljno opisani u projektu sanacije. Torkret je potrebno usidriti u postojeći zidani zid šipkama ∅12 (10kom po m2). Sidrene šipke je potrebno postaviti prije polaganja armaturne mreže te prema skici savinuti nakon postavljanja mreže. Nakon savijanja šipke pristupa se ugradnji mlaznog betona kvalitete C30/37 mlaznim postupkom. Prije faze torkretiranja potrebno je zapuniti sljubnice zidova mortom na mjestima gdje je potrebno - uzeto u obzir u zasebnoj stavci. Obračun po m2. Cijenom treba obuhvatiti kompletan rad, materijal i pribor. </t>
  </si>
  <si>
    <t>P8.A4.3.</t>
  </si>
  <si>
    <t>Dobava, doprema i izvedba novog armirano-betonskog zida debljine 30cm u oplati betonom C30/37, granulirani agregat. Oplata glatka. beton je potrebno kod ugradbe vibrirai, da nestanu gnijezda (segregirani dio). Njega betona u periodu od 20 dana u  cijeni stavke.
 Cijenom treba obuhvatiti kompletan rad, materijal i pribor.</t>
  </si>
  <si>
    <t>-d=30cm</t>
  </si>
  <si>
    <t xml:space="preserve">-armatura </t>
  </si>
  <si>
    <t>-oplata</t>
  </si>
  <si>
    <t>P8.A4.4.</t>
  </si>
  <si>
    <t>Dobava i ugradnja trajnih samobušivih sidra, minimalnog vanjskog promjera 50 mm, s antikorozivnom zaštitom, Ugrađuju se samobušiva sidra duljine L=4m. Sidra su minimalne granice popuštanja 530 kN, od čelika minimalne kvalitete 500/550 N/mm2 te minimalnog promjera bušotine 150 mm (sidra parametra dimenzija H0630-51). Za sva sidra izvođač radova je dužan pribaviti atestnu dokumentaciju od ovlaštene institucije prije ugradnje sidara. U stavku je uključena nabava sidra, bušenje, ugradnja i injektiranje te sve potrebno za izvedbu do potpune gotovosti. Sidra je potrebno prihvatiti za armaturnu mrežu torkreta/AB zida. Stavka obuhvaća sva potrebna sredstva, materijal i rad.</t>
  </si>
  <si>
    <t>Alternativno : Mikropilotiranje prema Izvedbenom projektu</t>
  </si>
  <si>
    <t>P8.A4.5.</t>
  </si>
  <si>
    <t>P8.A4.6.</t>
  </si>
  <si>
    <t>Izvedba novih serklaža</t>
  </si>
  <si>
    <t xml:space="preserve">Dobava i izvedba armirano betonskih elemenata betonom C25/30, dimenzija prema projektu, granulirani agregat. Oplata glatka. Beton je potrebno kod ugradbe vibrirati, da nestanu gnijezda (segregirani dio). Sva eventualna potrebna podupiranja i njega betona u periodu od 20 dana su u cijeni stavke. Obračun po m3. Cijenom treba obuhvatiti kompletan rad, materijal i pribor. 
</t>
  </si>
  <si>
    <t xml:space="preserve">vertikalni i horizontalni serklaži </t>
  </si>
  <si>
    <t xml:space="preserve"> armatura</t>
  </si>
  <si>
    <t>P8.A5.</t>
  </si>
  <si>
    <t>P8.A5.1.</t>
  </si>
  <si>
    <t xml:space="preserve">Ojačanje zidova dvorišnog pročelja i rubnog dijela zida susterena CRM sustavom </t>
  </si>
  <si>
    <t>P8.A5.1a</t>
  </si>
  <si>
    <t>MORT ZA ŽBUKANJE/KONSOLIDIRANJE
Mort na bazi vapna ili cementa, kompatibilan sa bilo kojom vrstom opeke i tlačne čvrstoće jednake ili veće od 8 MPa. Izvest u debljini do 30 mm. 
U stavci uračunati kompletan rad, materijale i pribor.</t>
  </si>
  <si>
    <t>P8.A5.1b</t>
  </si>
  <si>
    <t>Mreža koja se koristi kod ojačanja FCRMom sustavom, čije se šipke sastoje od dugih staklenih vlakana impregniranih termoreaktivnom smolom epoksidnog tipa vinilestera. Pri formiranju mreže vlakna iz dva smjera pletu se pod pravim kutom tako da se stvara monolitna mreža. Mreža prosječne debljine 5mm, nominalnog presjeka jedne šipke unutar mreže od 20 mm2, mreža veličine okna 66x66 mm / 99x99 mm, vlačne čvrstoće šipke 5,7 kN, izduljenje pri slomu iznosi 1,1%, prosječne vlačne aksijalne čvrstoće šipke EA od 540 kN, reakcije na požar* A2 i kalorijske vrijednosti 7,99 MJ/kg.
Stavkom obuhvatiti kompletan rad, materijal i pribor.</t>
  </si>
  <si>
    <t>P8.A5.1c</t>
  </si>
  <si>
    <t xml:space="preserve">Preoblikovani KUTNIK
Predoblikovani element u GFRP mreži savijen pod pravim kutom. Veličina kutnika je 330x330 mm, visine 2 m, nominalnog presjeka jedne šipke unutar mreže od 10 mm2, mreža veličine okna 33x33 mm / 66x66 mm / 99x99 mm, vlačne čvrstoće šipke 3,5 kN, izduljenje pri slomu iznosi 1,5%, prosječne vlačne aksijalne čvrstoće šipke EA od 230 kN.  Veličina kutnika je 330x330 mm, visine 2 m, nominalnog presjeka jedne šipke unutar mreže od 20 mm2, mreža veličine okna 66x66 mm / 99x99 mm, vlačne čvrstoće šipke 5,7 kN, izduljenje pri slomu iznosi 1,1%, prosječne vlačne aksijalne čvrstoće šipke EA od 540 kN.
U stavci uračunati i materijal, rad i pribor. </t>
  </si>
  <si>
    <t>P8.A5.1d</t>
  </si>
  <si>
    <t>KONEKTOR
Konektor u obliku slova L u GFRP za spajanje mreže na zidove, izrađen od AR (alkalno otpornog) staklenog vlakna, prethodno zategnut i impregniran termoreaktivnom smolom epoksidnog tipa vinilestera.
Karakteristike:  Veličina konektora: dulja strana je 10-100 cm, kraća strana je 10 cm, poprečnog presjeka 10x7 mm, vlačne čvrstoće šipke 31 kN, izduljenje pri slomu iznosi 1,7%, prosječne vlačne aksijalne čvrstoće šipke EA od 1847 kN. 
U stavci uračunati i materijal i rad.
U stavci uračunati i materijal, rad i pribor.</t>
  </si>
  <si>
    <t>P8.A5.1e</t>
  </si>
  <si>
    <t xml:space="preserve">Žbukanje ravnih dijelova pročelja (glatke površine) grubom i finom žbukom debljine 3 -5 cm i rabiciranjem. Za rabiciranje koristiti staklenu mrežicu 4x4mm visoke vlačne čvrstoće.  Sastav žbuke, zrnatost i obrada prema nalazu konzervatorskog istraživanja i nalogu konzervatorskog nadzora. Pripremljena podloga prema uputama iz prethodne stavke obrađuje se odgovarajućim špricom 1-3 dana prije nanošenja lagane podložne vapnenocementne žbuke. Produžna lagana žbuka (gustoća 1000 kg/m³, tlačna čvrstoća 1,5-5,0 N/mm², koeficijent paropropusnosti μ≤ 20 (prema HRN EN 1015-19 ili jednakovrijedno________________), Toplinska provodljivost, λ= 0,27 W/mK (prema HRN EN 1745 ili jednakovrijedno________________) nanosi se u sloju debljine 1,5-2,0 cm, kao postojeća s izradom potrebnih profilacija. Treba je zaravnati po uputi proizvođača ovisno o završnoj obradi, ali ne i zaribavati ili zaglađivati, kako bi završni sloj žbuke dobro prianjao. Prije nanošenja završnog sloja dobro očvrsla i osušena (7 dana sušenja / 1 cm debljine žbuke) podloga se natapa vodom razrijeđenim odgovarajućim temeljnim premazom. . Površina žbuke mora biti potpuno ravna. Kvalitetu žbuke izvođač dokazuje stručnim nalazom ovlaštene ustanove, a uključeno je u cijenu stavke. U cijenu stavke uključen je sav potreban rad, materijal, faktori i transport. </t>
  </si>
  <si>
    <t>P8.A5.2.</t>
  </si>
  <si>
    <t>P8.A5.2a</t>
  </si>
  <si>
    <t>šipke Φ16, L= 1,5 m, kom = 600</t>
  </si>
  <si>
    <t>pločice 100x100x8 mm, kom = 600</t>
  </si>
  <si>
    <t>P8.A5.2b</t>
  </si>
  <si>
    <t>Ispitivanje ugrađenih sidra hidrauličnom prešom. Sidra se ispituju na čupanje. Ispitivanje se vrši na 4 mjesta. Na uličnom dijelu ispituje se na jedno sidro na razini prizemlja i 2 kata. Na dvorišnom djelu se ispituje po jedno sidro na razini podruma (sutren) i 2 kata. Obračun po komadu sidra. Sila koju sidro mora izdržati iznosi 70 kN. Ukoliko ne zadovolji, izvođač o svom trošku mijenja sva ugrađena sidra.</t>
  </si>
  <si>
    <t>ispitivanje</t>
  </si>
  <si>
    <t>P8.A5.2c</t>
  </si>
  <si>
    <t>P8.A5.3.</t>
  </si>
  <si>
    <t xml:space="preserve">Strojno špricanje ili ručno nanošenje  jednog sloja lagane, vapneno - cementne žbuke s  unutarnje strane zidova  debljine do 0,5 cm. Žbuku je potrebno zagladiti. Uključiti sav materijal, rad i alat za rad do potpune gotovosti. </t>
  </si>
  <si>
    <t>Zidanje novog fasadnog zida</t>
  </si>
  <si>
    <t>P8.A4.4a</t>
  </si>
  <si>
    <t xml:space="preserve">Dobava i zidanje vanjskog fasadnog zida od specijalne porozirane izo blok opeke debljine 38cm i tankoslojnim mortom minimalne marke M10 kvalitete morta tipa B. Prvi red blokova potrebno je postaviti na idealno ravan u oba smjera sloj cemetnog morta 1:2 debljine 2-5cm ovisno o točnosti izvedene  podloge. Prilikom zidanja nije dozvoljeno preklapanje vertikalnih sljubnica. Min. razmak između vertikalnih sljubnica dva susjedna reda smije biti 10cm. 
U cijeni je sav rad, materijal i pribor po uputi proizvođača do potpune gotovosti. </t>
  </si>
  <si>
    <t>-d=30 cm</t>
  </si>
  <si>
    <t>Dobava, doprema materijala, priprema i žbukanje unutarnjih površina stropova s kojih je uklonjena žbuka i trstika za potrebe izrade ojačanja drvenih grednika međukatnih konstrukcija. Na očišćene stropove nanosi se cementni špric ojačan pocinčanom rabic mrežicom po cijeloj površini, a nakon 24 sata nanosi se podložna cementno vapnena žbuka u debljini od 20mm. Na sudarima s postojećom zdravom žbukom izvesti nosače žbuke. Na podložnu žbuku nanosi se fina žbuka u debljini od 3mm. Spojevi s postojećom dobrom žbukom se rabiciraju dodatno. Izrada u svemu prema uputama proizvođača, uključujući pripremu podloge, primjenu i njegu sustava. Radna skela uključena u cijenu. Obračun po m2.</t>
  </si>
  <si>
    <t>- svodovi</t>
  </si>
  <si>
    <t>Ojačanje intradosa svodova i lukova</t>
  </si>
  <si>
    <t>P8.A4.6a</t>
  </si>
  <si>
    <r>
      <t>Sanacija i popravak eventualnih pukotina u svodovima prizemlja čiji se  intrados ojačava CRM sustavom zapunjavanjem sljubnica i pukotina mortom na bazi dvokomponentnog morta na bazi hidrauličkog veziva, ojačan alkalno otpornim vlaknima i polimernim dodacima za sanaciju i konstruktivno ojačanje opečnog ziđa. Prije nanošenja morta potrebno je očistiti sve četkom, otprašiti i zasititi podlogu vodom, u svrhu sprečavanja upijanja vode iz žbuke od strane podloge. Mjesta koja se popravljaju mogu se odmah izravnati sa žlicom, gleterom, gladilicom odnosno žlicom za sljubnice, lagano pritiskajući za poboljšanje prionjivosti tako da ostane jedna zatvorena površina. Višak morta ukloniti odmah nakon ugradnje. Tjeme svodova na visini do 400 cm. Radna skela uključena u cijenu. 
Odabrani sustav provjeriti s projektantom.
Procjena je da je površina pukotina 15% površine svoda.
Obračun po m</t>
    </r>
    <r>
      <rPr>
        <vertAlign val="superscript"/>
        <sz val="10"/>
        <rFont val="Arial Narrow"/>
        <family val="2"/>
        <charset val="238"/>
      </rPr>
      <t>2</t>
    </r>
    <r>
      <rPr>
        <sz val="10"/>
        <rFont val="Arial Narrow"/>
        <family val="2"/>
        <charset val="238"/>
      </rPr>
      <t xml:space="preserve"> površine svoda. </t>
    </r>
  </si>
  <si>
    <t>P8.A4.6b</t>
  </si>
  <si>
    <t>MORT ZA ŽBUKANJE/KONSOLIDIRANJE 
Mort na bazi vapna ili cementa, kompatibilan sa bilo kojom vrstom opeke i tlačne čvrstoće jednake ili veće od 8 MPa. Izvest u debljini do 30 mm. 
U stavci uračunati kompletan rad, materijal i pribor.</t>
  </si>
  <si>
    <t>P8.A4.6c</t>
  </si>
  <si>
    <t>Mreža koja se koristi kod ojačanja FCRM sustavom, čije se šipke sastoje od dugih staklenih vlakana impregniranih termoreaktivnom smolom epoksidnog tipa vinilestera. Pri formiranju mreže vlakna iz dva smjera pletu se pod pravim kutom tako da se stvara monolitna mreža. 
Mreža prosječne debljine 5mm, nominalnog presjeka jedne šipke unutar mreže od 20 mm2, mreža veličine okna 66x66 mm / 99x99 mm, vlačne čvrstoće šipke 5,7 kN, izduljenje pri slomu iznosi 1,1%, prosječne vlačne aksijalne čvrstoće šipke EA od 540 kN, reakcije na požar* A2 i kalorijske vrijednosti 7,99 MJ/kg.
U stavci uračunati kompletan rad, materijal i pribor.</t>
  </si>
  <si>
    <t>P8.A4.6d</t>
  </si>
  <si>
    <t>Konektor u obliku slova L u GFRP za spajanje mreže na zidove, izrađen od AR (alkalno otpornog) staklenog vlakna, prethodno zategnut i impregniran termoreaktivnom smolom epoksidnog tipa vinilestera.
Karakteristike:  Veličina konektora: dulja strana je 10-100 cm, kraća strana je 10 cm, poprečnog presjeka 10x7 mm, vlačne čvrstoće šipke 31 kN, izduljenje pri slomu iznosi 1,7%, prosječne vlačne aksijalne čvrstoće šipke EA od 1847 kN. 
U stavci uračunati kompletan rad, materijal i pribor.</t>
  </si>
  <si>
    <t>P8.A4.6e</t>
  </si>
  <si>
    <t>Strojno špricanje ili ručno nanošenje  fine žbuke s  unutarnje strane zidova  produžnom žbukom 1:3:9 u slojevima ukupne debljine  0,5 cm za fini sloj žbuke.  Uključiti sav materijal, rad i alat za rad do potpune gotovosti. Rabic pletivo je obračunato zasebnom stavkom.</t>
  </si>
  <si>
    <t>P8.A4.6f</t>
  </si>
  <si>
    <t>Rabiciranje staklenom mrežicom. Armirna mrežica je staklena mrežica visoke kvalitete za ugradnju u sustave vanjske termoizolacije. Mrežica se koristi za armirni sloj i utiskuje se u površinu čeličnim gleterom. Mrežica se mora utisnuti u zadnju trećinu debljine armirnog sloja. Utiskuje se „mokro na mokro“ s minimalno 10 cm preklapanja. Mrežica se prekriva s 1 mm ljepila. Nakon postavljene površine mrežice, višak mrežice se odreže. Nakon završetka izrade mrežica ne smije biti vidljiva.  U cijenu stavke uključen je sav potreban rad, materijal, faktori i transport.</t>
  </si>
  <si>
    <t>P8.A6.</t>
  </si>
  <si>
    <t>P8.A6.1.</t>
  </si>
  <si>
    <t>Dobava, montaža i izvedba nove daščane oplate za izvedbu ojačanja međukatnih konstrukcija  Drvena oplata su daske visine 24mm od punog drva. Nakon uklonjenih slojeva postaviti na grednike sloj daščane oplate okomito na smjer grednika. Drugi sloj daščane oplate ILI OSB ploče  postaviti paralelno s smjerom grednika, odnosno okomito na prvi sloj. Spoj daščane oplate i drvenih grednika osiguran je vijcima za drvo 10x100mm.  Uključiti sav materijal, rad i alat za rad do potpune gotovosti.</t>
  </si>
  <si>
    <t>P8.A7.</t>
  </si>
  <si>
    <t>P8.A7.1.</t>
  </si>
  <si>
    <t xml:space="preserve">Dobava i ugradnja čeličnih flahova dim. 80x8mm, duljine 1,40 m i 1,0 m kv.čelika S235. U nosivi zid potrebno je izbušiti rupu fi 20mm koja se popunjava epoksidnim ljepilom, te se ugrađuje anker fi 16mm. Dužina ankera koja je potrebna za dijalogonalni ulaz u zid iznosi 30 cm, 10 cm je zavarena za flah. Ukupna duljina sidra iznosi 50 cm. Na samom gradilištu vare se ankeri za čelični flah. Na sloju dasaka potrebno je izbušiti rupe na razmaku od 25 cm dijagonalno za ugradnju vijaka. Flah, čije su dimenzije presjeka 8 x 80 mm (S235) spreže se vijcima u daščanu konstrukciju.  Kao spojno sredstvo koristiti će se vijci za drvo fi10/70mm kv.5.8 za svaki spoj grednika i flaha po 3 komada prema nacrtu. Dodatno se sidre čavlima s navojem za daščanu oplatu, po 4 komada po flahu, čavli su 4x40 mm. </t>
  </si>
  <si>
    <t>P8.A9.</t>
  </si>
  <si>
    <t>P8.A9.1.</t>
  </si>
  <si>
    <t>Popravak i sanacija krova prilikom izvođenja radova konstruktivnog ojačanja zgrade te izvedbe novih otvora za odimljavanje.
Cijenom treba obuhvatiti kompletan rad, materijal i sve potrebne elemente i pribor za ugradnju.</t>
  </si>
  <si>
    <t>P8.B8.</t>
  </si>
  <si>
    <t>P8.B8.3.</t>
  </si>
  <si>
    <t>P8.B8.4.</t>
  </si>
  <si>
    <t>P8.B8.5.</t>
  </si>
  <si>
    <t>OSTALO UKUPNO:</t>
  </si>
  <si>
    <t>SVEUKUPNO (A, B, C)</t>
  </si>
  <si>
    <t>unutarnje jedinice s nosačima, cca 10m freonske cijevi s izolacijom, cijevi odvoda kondenzata, kanalice, elektro kabeli, zbrinjavanje freona i sl.</t>
  </si>
  <si>
    <t>SVEUKUPNO Amruševa 2</t>
  </si>
  <si>
    <t>SVEUKUPNO Petrinjska 8</t>
  </si>
  <si>
    <t>SVEUKUPNO Amruševa 2 + Petrinjska 8</t>
  </si>
  <si>
    <t>SVEUKUPNO Amruševa 2 + Petrinjska 8 s PDVom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</si>
</sst>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n_-;\-* #,##0.00\ _k_n_-;_-* &quot;-&quot;??\ _k_n_-;_-@_-"/>
    <numFmt numFmtId="164" formatCode="_-* #,##0.00_-;\-* #,##0.00_-;_-* &quot;-&quot;??_-;_-@_-"/>
    <numFmt numFmtId="165" formatCode="#,##0.00_ ;[Red]\-#,##0.00\ "/>
    <numFmt numFmtId="166" formatCode="00&quot;. &quot;"/>
    <numFmt numFmtId="167" formatCode="0.0"/>
    <numFmt numFmtId="168" formatCode="#,##0.00\ &quot;kn&quot;"/>
  </numFmts>
  <fonts count="3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font>
    <font>
      <sz val="12"/>
      <name val="Arial CE"/>
      <charset val="238"/>
    </font>
    <font>
      <sz val="10"/>
      <name val="Arial"/>
      <family val="2"/>
      <charset val="238"/>
    </font>
    <font>
      <sz val="11"/>
      <color theme="1"/>
      <name val="Calibri"/>
      <family val="2"/>
      <charset val="238"/>
      <scheme val="minor"/>
    </font>
    <font>
      <sz val="10"/>
      <name val="Arial CE"/>
      <family val="2"/>
      <charset val="238"/>
    </font>
    <font>
      <sz val="11"/>
      <color indexed="8"/>
      <name val="Calibri"/>
      <family val="2"/>
      <charset val="238"/>
    </font>
    <font>
      <sz val="10"/>
      <name val="Helv"/>
    </font>
    <font>
      <sz val="12"/>
      <color indexed="8"/>
      <name val="Calibri"/>
      <family val="2"/>
    </font>
    <font>
      <sz val="10"/>
      <name val="Myriad Pro"/>
      <charset val="238"/>
    </font>
    <font>
      <sz val="12"/>
      <name val="Arial"/>
      <family val="2"/>
      <charset val="238"/>
    </font>
    <font>
      <b/>
      <sz val="10"/>
      <name val="Arial Narrow"/>
      <family val="2"/>
      <charset val="238"/>
    </font>
    <font>
      <b/>
      <sz val="10"/>
      <color rgb="FFFF0000"/>
      <name val="Arial Narrow"/>
      <family val="2"/>
      <charset val="238"/>
    </font>
    <font>
      <sz val="10"/>
      <name val="Arial Narrow"/>
      <family val="2"/>
      <charset val="238"/>
    </font>
    <font>
      <sz val="10"/>
      <name val="Arial"/>
      <family val="2"/>
      <charset val="238"/>
    </font>
    <font>
      <sz val="10"/>
      <name val="Arial CE"/>
      <charset val="238"/>
    </font>
    <font>
      <sz val="10"/>
      <color theme="1"/>
      <name val="Arial Narrow"/>
      <family val="2"/>
      <charset val="238"/>
    </font>
    <font>
      <b/>
      <sz val="10"/>
      <color theme="1"/>
      <name val="Arial Narrow"/>
      <family val="2"/>
      <charset val="238"/>
    </font>
    <font>
      <sz val="10"/>
      <name val="MS Sans Serif"/>
      <family val="2"/>
      <charset val="238"/>
    </font>
    <font>
      <u/>
      <sz val="10"/>
      <name val="Arial Narrow"/>
      <family val="2"/>
      <charset val="238"/>
    </font>
    <font>
      <b/>
      <u/>
      <sz val="10"/>
      <name val="Arial Narrow"/>
      <family val="2"/>
      <charset val="238"/>
    </font>
    <font>
      <sz val="10"/>
      <color rgb="FFFF0000"/>
      <name val="Arial Narrow"/>
      <family val="2"/>
      <charset val="238"/>
    </font>
    <font>
      <vertAlign val="superscript"/>
      <sz val="10"/>
      <name val="Arial Narrow"/>
      <family val="2"/>
      <charset val="238"/>
    </font>
    <font>
      <sz val="10"/>
      <color indexed="8"/>
      <name val="Arial Narrow"/>
      <family val="2"/>
      <charset val="238"/>
    </font>
    <font>
      <i/>
      <sz val="10"/>
      <name val="Arial Narrow"/>
      <family val="2"/>
      <charset val="238"/>
    </font>
    <font>
      <i/>
      <u/>
      <sz val="10"/>
      <name val="Arial Narrow"/>
      <family val="2"/>
      <charset val="238"/>
    </font>
    <font>
      <sz val="10"/>
      <color rgb="FF00B050"/>
      <name val="Arial Narrow"/>
      <family val="2"/>
      <charset val="238"/>
    </font>
    <font>
      <sz val="10"/>
      <color indexed="10"/>
      <name val="Arial Narrow"/>
      <family val="2"/>
      <charset val="238"/>
    </font>
    <font>
      <b/>
      <sz val="14"/>
      <name val="Arial Narrow"/>
      <family val="2"/>
      <charset val="238"/>
    </font>
    <font>
      <sz val="10"/>
      <color rgb="FF7030A0"/>
      <name val="Arial Narrow"/>
      <family val="2"/>
      <charset val="23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right/>
      <top/>
      <bottom style="thin">
        <color indexed="64"/>
      </bottom>
      <diagonal/>
    </border>
    <border>
      <left/>
      <right/>
      <top/>
      <bottom style="medium">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91">
    <xf numFmtId="0" fontId="0" fillId="0" borderId="0"/>
    <xf numFmtId="0" fontId="4" fillId="0" borderId="0"/>
    <xf numFmtId="0" fontId="5" fillId="0" borderId="0"/>
    <xf numFmtId="0" fontId="4" fillId="0" borderId="0"/>
    <xf numFmtId="0" fontId="6" fillId="0" borderId="0"/>
    <xf numFmtId="0" fontId="6" fillId="0" borderId="0"/>
    <xf numFmtId="0" fontId="7" fillId="0" borderId="0"/>
    <xf numFmtId="0" fontId="8" fillId="0" borderId="0"/>
    <xf numFmtId="0" fontId="9" fillId="0" borderId="0"/>
    <xf numFmtId="0" fontId="8" fillId="0" borderId="0"/>
    <xf numFmtId="0" fontId="8" fillId="0" borderId="0"/>
    <xf numFmtId="4" fontId="4" fillId="0" borderId="0">
      <alignment horizontal="left" vertical="top" wrapText="1"/>
    </xf>
    <xf numFmtId="4" fontId="4" fillId="0" borderId="0">
      <alignment horizontal="left" vertical="top" wrapText="1"/>
    </xf>
    <xf numFmtId="4" fontId="4" fillId="0" borderId="0">
      <alignment horizontal="left" vertical="top" wrapText="1"/>
    </xf>
    <xf numFmtId="0" fontId="5" fillId="0" borderId="0"/>
    <xf numFmtId="0" fontId="8" fillId="0" borderId="0"/>
    <xf numFmtId="0" fontId="8" fillId="0" borderId="0"/>
    <xf numFmtId="0" fontId="7" fillId="0" borderId="0"/>
    <xf numFmtId="0" fontId="5" fillId="0" borderId="0"/>
    <xf numFmtId="0" fontId="6" fillId="0" borderId="0"/>
    <xf numFmtId="0" fontId="6" fillId="0" borderId="0"/>
    <xf numFmtId="0" fontId="6" fillId="0" borderId="0"/>
    <xf numFmtId="0" fontId="6" fillId="0" borderId="0"/>
    <xf numFmtId="0" fontId="6" fillId="0" borderId="0"/>
    <xf numFmtId="4" fontId="4" fillId="0" borderId="0">
      <alignment horizontal="left" vertical="top" wrapText="1"/>
    </xf>
    <xf numFmtId="4" fontId="4" fillId="0" borderId="0">
      <alignment horizontal="left" vertical="top" wrapText="1"/>
    </xf>
    <xf numFmtId="0" fontId="7" fillId="0" borderId="0"/>
    <xf numFmtId="4" fontId="4" fillId="0" borderId="0">
      <alignment horizontal="left" vertical="top" wrapText="1"/>
    </xf>
    <xf numFmtId="0" fontId="5" fillId="0" borderId="0"/>
    <xf numFmtId="0" fontId="7" fillId="0" borderId="0"/>
    <xf numFmtId="0" fontId="6" fillId="0" borderId="0"/>
    <xf numFmtId="4" fontId="4" fillId="0" borderId="0">
      <alignment horizontal="left" vertical="top" wrapText="1"/>
    </xf>
    <xf numFmtId="0" fontId="10" fillId="0" borderId="0"/>
    <xf numFmtId="4" fontId="4" fillId="0" borderId="0">
      <alignment horizontal="left" vertical="top" wrapText="1"/>
    </xf>
    <xf numFmtId="0" fontId="11" fillId="0" borderId="0"/>
    <xf numFmtId="0" fontId="5" fillId="0" borderId="0"/>
    <xf numFmtId="0" fontId="5" fillId="0" borderId="0"/>
    <xf numFmtId="4" fontId="4" fillId="0" borderId="0">
      <alignment horizontal="left" vertical="top" wrapText="1"/>
    </xf>
    <xf numFmtId="4" fontId="4" fillId="0" borderId="0">
      <alignment horizontal="left" vertical="top" wrapText="1"/>
    </xf>
    <xf numFmtId="4" fontId="4" fillId="0" borderId="0">
      <alignment horizontal="left" vertical="top" wrapText="1"/>
    </xf>
    <xf numFmtId="4" fontId="4" fillId="0" borderId="0">
      <alignment horizontal="left" vertical="top" wrapText="1"/>
    </xf>
    <xf numFmtId="0" fontId="6" fillId="0" borderId="0"/>
    <xf numFmtId="4" fontId="4" fillId="0" borderId="0">
      <alignment horizontal="left" vertical="top" wrapText="1"/>
    </xf>
    <xf numFmtId="0" fontId="6" fillId="0" borderId="0"/>
    <xf numFmtId="4" fontId="4" fillId="0" borderId="0">
      <alignment horizontal="left" vertical="top" wrapText="1"/>
    </xf>
    <xf numFmtId="4" fontId="4" fillId="0" borderId="0">
      <alignment horizontal="left" vertical="top" wrapText="1"/>
    </xf>
    <xf numFmtId="0" fontId="12" fillId="0" borderId="0"/>
    <xf numFmtId="43" fontId="6" fillId="0" borderId="0" applyFont="0" applyFill="0" applyBorder="0" applyAlignment="0" applyProtection="0"/>
    <xf numFmtId="0" fontId="4" fillId="0" borderId="0"/>
    <xf numFmtId="0" fontId="6" fillId="0" borderId="0"/>
    <xf numFmtId="0" fontId="6" fillId="0" borderId="0"/>
    <xf numFmtId="0" fontId="7" fillId="0" borderId="0"/>
    <xf numFmtId="0" fontId="13" fillId="0" borderId="0"/>
    <xf numFmtId="4" fontId="4" fillId="0" borderId="0">
      <alignment horizontal="left" vertical="top" wrapText="1"/>
    </xf>
    <xf numFmtId="0" fontId="6" fillId="0" borderId="0"/>
    <xf numFmtId="0" fontId="6" fillId="0" borderId="0"/>
    <xf numFmtId="0" fontId="3" fillId="0" borderId="0"/>
    <xf numFmtId="0" fontId="6" fillId="0" borderId="0"/>
    <xf numFmtId="0" fontId="6" fillId="0" borderId="0"/>
    <xf numFmtId="43" fontId="3" fillId="0" borderId="0" applyFont="0" applyFill="0" applyBorder="0" applyAlignment="0" applyProtection="0"/>
    <xf numFmtId="0" fontId="6" fillId="0" borderId="0"/>
    <xf numFmtId="0" fontId="3" fillId="0" borderId="0"/>
    <xf numFmtId="0" fontId="6" fillId="0" borderId="0"/>
    <xf numFmtId="0" fontId="17" fillId="0" borderId="0"/>
    <xf numFmtId="0" fontId="6" fillId="0" borderId="0"/>
    <xf numFmtId="0" fontId="10" fillId="0" borderId="0"/>
    <xf numFmtId="0" fontId="21" fillId="0" borderId="0"/>
    <xf numFmtId="164" fontId="18" fillId="0" borderId="0" applyFont="0" applyFill="0" applyBorder="0" applyAlignment="0" applyProtection="0"/>
    <xf numFmtId="0" fontId="2" fillId="0" borderId="0"/>
    <xf numFmtId="0" fontId="2" fillId="0" borderId="0"/>
    <xf numFmtId="43" fontId="6" fillId="0" borderId="0" applyFont="0" applyFill="0" applyBorder="0" applyAlignment="0" applyProtection="0"/>
    <xf numFmtId="0" fontId="4" fillId="0" borderId="0"/>
    <xf numFmtId="0" fontId="10" fillId="0" borderId="0"/>
    <xf numFmtId="0" fontId="2" fillId="0" borderId="0"/>
    <xf numFmtId="0" fontId="6" fillId="0" borderId="0"/>
    <xf numFmtId="0" fontId="1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6" fillId="0" borderId="0"/>
    <xf numFmtId="0" fontId="1" fillId="0" borderId="0"/>
    <xf numFmtId="0" fontId="1" fillId="0" borderId="0"/>
    <xf numFmtId="0" fontId="1" fillId="0" borderId="0"/>
    <xf numFmtId="0" fontId="4" fillId="0" borderId="0"/>
  </cellStyleXfs>
  <cellXfs count="984">
    <xf numFmtId="0" fontId="0" fillId="0" borderId="0" xfId="0"/>
    <xf numFmtId="0" fontId="15" fillId="0" borderId="0" xfId="0" applyFont="1" applyFill="1" applyAlignment="1">
      <alignment horizontal="left" vertical="top"/>
    </xf>
    <xf numFmtId="0" fontId="14" fillId="0" borderId="0" xfId="1" applyFont="1" applyFill="1" applyAlignment="1">
      <alignment horizontal="left" vertical="top"/>
    </xf>
    <xf numFmtId="0" fontId="16" fillId="0" borderId="0" xfId="14" quotePrefix="1" applyFont="1" applyFill="1" applyAlignment="1">
      <alignment horizontal="justify" vertical="top" wrapText="1"/>
    </xf>
    <xf numFmtId="4" fontId="16" fillId="0" borderId="0" xfId="4" applyNumberFormat="1" applyFont="1" applyAlignment="1">
      <alignment horizontal="right" vertical="center"/>
    </xf>
    <xf numFmtId="0" fontId="16" fillId="0" borderId="0" xfId="4" applyFont="1" applyAlignment="1">
      <alignment vertical="top"/>
    </xf>
    <xf numFmtId="0" fontId="16" fillId="0" borderId="0" xfId="4" applyFont="1" applyAlignment="1">
      <alignment horizontal="justify" vertical="top" wrapText="1"/>
    </xf>
    <xf numFmtId="0" fontId="16" fillId="0" borderId="0" xfId="4" applyFont="1" applyAlignment="1">
      <alignment horizontal="center" vertical="center" wrapText="1"/>
    </xf>
    <xf numFmtId="4" fontId="16" fillId="0" borderId="0" xfId="4" applyNumberFormat="1" applyFont="1" applyAlignment="1">
      <alignment vertical="center" wrapText="1"/>
    </xf>
    <xf numFmtId="4" fontId="16" fillId="0" borderId="0" xfId="4" applyNumberFormat="1" applyFont="1" applyAlignment="1">
      <alignment horizontal="right" vertical="center" wrapText="1"/>
    </xf>
    <xf numFmtId="0" fontId="16" fillId="0" borderId="0" xfId="4" applyFont="1" applyAlignment="1">
      <alignment vertical="top" wrapText="1"/>
    </xf>
    <xf numFmtId="0" fontId="14" fillId="0" borderId="0" xfId="4" applyFont="1" applyAlignment="1">
      <alignment horizontal="left" vertical="top" wrapText="1"/>
    </xf>
    <xf numFmtId="0" fontId="16" fillId="0" borderId="0" xfId="4" applyFont="1" applyAlignment="1">
      <alignment horizontal="center" vertical="center"/>
    </xf>
    <xf numFmtId="1" fontId="16" fillId="0" borderId="0" xfId="4" applyNumberFormat="1" applyFont="1" applyAlignment="1">
      <alignment horizontal="center" vertical="center"/>
    </xf>
    <xf numFmtId="4" fontId="16" fillId="0" borderId="0" xfId="4" applyNumberFormat="1" applyFont="1" applyAlignment="1">
      <alignment vertical="center"/>
    </xf>
    <xf numFmtId="0" fontId="16" fillId="0" borderId="0" xfId="4" applyFont="1" applyAlignment="1">
      <alignment horizontal="left" vertical="top" wrapText="1"/>
    </xf>
    <xf numFmtId="0" fontId="23" fillId="0" borderId="0" xfId="4" applyFont="1" applyAlignment="1">
      <alignment vertical="top"/>
    </xf>
    <xf numFmtId="4" fontId="24" fillId="0" borderId="0" xfId="4" applyNumberFormat="1" applyFont="1" applyAlignment="1">
      <alignment vertical="center"/>
    </xf>
    <xf numFmtId="167" fontId="16" fillId="0" borderId="0" xfId="4" applyNumberFormat="1" applyFont="1" applyAlignment="1">
      <alignment horizontal="center" vertical="center"/>
    </xf>
    <xf numFmtId="2" fontId="16" fillId="0" borderId="0" xfId="4" applyNumberFormat="1" applyFont="1" applyAlignment="1">
      <alignment horizontal="center" vertical="center"/>
    </xf>
    <xf numFmtId="0" fontId="16" fillId="0" borderId="0" xfId="4" applyFont="1"/>
    <xf numFmtId="0" fontId="16" fillId="0" borderId="0" xfId="19" applyFont="1"/>
    <xf numFmtId="4" fontId="16" fillId="0" borderId="0" xfId="65" applyNumberFormat="1" applyFont="1" applyProtection="1">
      <protection locked="0"/>
    </xf>
    <xf numFmtId="0" fontId="16" fillId="0" borderId="0" xfId="65" applyFont="1" applyProtection="1">
      <protection locked="0"/>
    </xf>
    <xf numFmtId="0" fontId="14" fillId="0" borderId="0" xfId="19" applyFont="1" applyAlignment="1">
      <alignment horizontal="center" vertical="top" shrinkToFit="1"/>
    </xf>
    <xf numFmtId="49" fontId="16" fillId="0" borderId="0" xfId="4" applyNumberFormat="1" applyFont="1" applyAlignment="1">
      <alignment horizontal="center" vertical="center"/>
    </xf>
    <xf numFmtId="0" fontId="16" fillId="0" borderId="0" xfId="4" quotePrefix="1" applyFont="1" applyAlignment="1">
      <alignment horizontal="left" vertical="top" wrapText="1"/>
    </xf>
    <xf numFmtId="0" fontId="16" fillId="0" borderId="0" xfId="4" quotePrefix="1" applyFont="1" applyAlignment="1">
      <alignment horizontal="right" vertical="top" wrapText="1"/>
    </xf>
    <xf numFmtId="166" fontId="16" fillId="0" borderId="0" xfId="56" applyNumberFormat="1" applyFont="1" applyAlignment="1">
      <alignment horizontal="center" vertical="top"/>
    </xf>
    <xf numFmtId="0" fontId="19" fillId="0" borderId="0" xfId="56" applyFont="1" applyAlignment="1">
      <alignment horizontal="center"/>
    </xf>
    <xf numFmtId="0" fontId="24" fillId="0" borderId="0" xfId="57" applyFont="1"/>
    <xf numFmtId="0" fontId="16" fillId="0" borderId="0" xfId="56" applyFont="1" applyAlignment="1">
      <alignment horizontal="justify" vertical="top"/>
    </xf>
    <xf numFmtId="0" fontId="19" fillId="0" borderId="0" xfId="56" applyFont="1"/>
    <xf numFmtId="166" fontId="14" fillId="0" borderId="0" xfId="56" applyNumberFormat="1" applyFont="1" applyAlignment="1">
      <alignment horizontal="center" vertical="top"/>
    </xf>
    <xf numFmtId="0" fontId="19" fillId="0" borderId="0" xfId="56" applyFont="1" applyAlignment="1">
      <alignment horizontal="center" wrapText="1"/>
    </xf>
    <xf numFmtId="0" fontId="16" fillId="0" borderId="0" xfId="56" applyFont="1" applyAlignment="1">
      <alignment vertical="top" wrapText="1"/>
    </xf>
    <xf numFmtId="0" fontId="16" fillId="0" borderId="0" xfId="56" applyFont="1" applyAlignment="1">
      <alignment horizontal="center" wrapText="1"/>
    </xf>
    <xf numFmtId="0" fontId="19" fillId="0" borderId="0" xfId="56" applyFont="1" applyAlignment="1">
      <alignment horizontal="justify"/>
    </xf>
    <xf numFmtId="0" fontId="19" fillId="0" borderId="0" xfId="56" applyFont="1" applyAlignment="1">
      <alignment horizontal="justify" vertical="top" wrapText="1"/>
    </xf>
    <xf numFmtId="166" fontId="19" fillId="0" borderId="0" xfId="56" applyNumberFormat="1" applyFont="1" applyAlignment="1">
      <alignment horizontal="center" vertical="top"/>
    </xf>
    <xf numFmtId="0" fontId="14" fillId="0" borderId="2" xfId="56" applyFont="1" applyBorder="1" applyAlignment="1">
      <alignment horizontal="center" vertical="top"/>
    </xf>
    <xf numFmtId="0" fontId="14" fillId="0" borderId="3" xfId="56" applyFont="1" applyBorder="1" applyAlignment="1">
      <alignment horizontal="justify" vertical="top" wrapText="1"/>
    </xf>
    <xf numFmtId="0" fontId="14" fillId="0" borderId="0" xfId="56" applyFont="1" applyAlignment="1">
      <alignment horizontal="center" vertical="top"/>
    </xf>
    <xf numFmtId="0" fontId="14" fillId="0" borderId="0" xfId="56" applyFont="1" applyAlignment="1">
      <alignment horizontal="justify" vertical="top" wrapText="1"/>
    </xf>
    <xf numFmtId="0" fontId="14" fillId="0" borderId="0" xfId="56" applyFont="1" applyAlignment="1">
      <alignment horizontal="left" vertical="top"/>
    </xf>
    <xf numFmtId="0" fontId="16" fillId="0" borderId="0" xfId="56" applyFont="1" applyAlignment="1">
      <alignment horizontal="justify" vertical="top" wrapText="1"/>
    </xf>
    <xf numFmtId="4" fontId="16" fillId="0" borderId="0" xfId="56" applyNumberFormat="1" applyFont="1" applyAlignment="1">
      <alignment horizontal="center" wrapText="1"/>
    </xf>
    <xf numFmtId="49" fontId="14" fillId="0" borderId="0" xfId="56" applyNumberFormat="1" applyFont="1" applyAlignment="1">
      <alignment horizontal="center" vertical="top"/>
    </xf>
    <xf numFmtId="166" fontId="16" fillId="0" borderId="14" xfId="56" applyNumberFormat="1" applyFont="1" applyBorder="1" applyAlignment="1">
      <alignment horizontal="center" vertical="top"/>
    </xf>
    <xf numFmtId="1" fontId="16" fillId="0" borderId="0" xfId="58" applyNumberFormat="1" applyFont="1" applyAlignment="1">
      <alignment horizontal="center" wrapText="1"/>
    </xf>
    <xf numFmtId="1" fontId="16" fillId="0" borderId="0" xfId="56" applyNumberFormat="1" applyFont="1" applyAlignment="1">
      <alignment horizontal="center" wrapText="1"/>
    </xf>
    <xf numFmtId="49" fontId="14" fillId="0" borderId="0" xfId="58" applyNumberFormat="1" applyFont="1" applyAlignment="1">
      <alignment horizontal="center" vertical="top"/>
    </xf>
    <xf numFmtId="0" fontId="16" fillId="0" borderId="0" xfId="58" applyFont="1"/>
    <xf numFmtId="166" fontId="16" fillId="0" borderId="0" xfId="58" applyNumberFormat="1" applyFont="1" applyAlignment="1">
      <alignment horizontal="center" vertical="top"/>
    </xf>
    <xf numFmtId="0" fontId="16" fillId="0" borderId="0" xfId="58" applyFont="1" applyAlignment="1">
      <alignment horizontal="center" wrapText="1"/>
    </xf>
    <xf numFmtId="166" fontId="14" fillId="0" borderId="0" xfId="58" applyNumberFormat="1" applyFont="1" applyAlignment="1">
      <alignment horizontal="center" vertical="top"/>
    </xf>
    <xf numFmtId="0" fontId="14" fillId="0" borderId="0" xfId="58" applyFont="1"/>
    <xf numFmtId="0" fontId="14" fillId="0" borderId="0" xfId="58" applyFont="1" applyAlignment="1">
      <alignment horizontal="center"/>
    </xf>
    <xf numFmtId="0" fontId="16" fillId="0" borderId="0" xfId="58" applyFont="1" applyAlignment="1">
      <alignment horizontal="center"/>
    </xf>
    <xf numFmtId="2" fontId="14" fillId="0" borderId="0" xfId="58" applyNumberFormat="1" applyFont="1" applyAlignment="1">
      <alignment horizontal="center" vertical="top"/>
    </xf>
    <xf numFmtId="1" fontId="19" fillId="0" borderId="0" xfId="56" applyNumberFormat="1" applyFont="1"/>
    <xf numFmtId="0" fontId="14" fillId="0" borderId="3" xfId="56" applyFont="1" applyBorder="1" applyAlignment="1">
      <alignment horizontal="center" vertical="top" wrapText="1"/>
    </xf>
    <xf numFmtId="0" fontId="14" fillId="0" borderId="0" xfId="57" applyFont="1" applyAlignment="1">
      <alignment horizontal="center" vertical="top" wrapText="1"/>
    </xf>
    <xf numFmtId="0" fontId="20" fillId="0" borderId="14" xfId="56" applyFont="1" applyBorder="1" applyAlignment="1">
      <alignment horizontal="justify"/>
    </xf>
    <xf numFmtId="0" fontId="19" fillId="0" borderId="14" xfId="56" applyFont="1" applyBorder="1" applyAlignment="1">
      <alignment horizontal="center"/>
    </xf>
    <xf numFmtId="0" fontId="16" fillId="0" borderId="0" xfId="1" applyFont="1" applyFill="1" applyAlignment="1">
      <alignment horizontal="justify" vertical="top" wrapText="1"/>
    </xf>
    <xf numFmtId="0" fontId="16" fillId="0" borderId="0" xfId="1" applyFont="1" applyFill="1" applyAlignment="1">
      <alignment horizontal="center" vertical="top"/>
    </xf>
    <xf numFmtId="0" fontId="16" fillId="0" borderId="0" xfId="1" applyFont="1" applyFill="1" applyAlignment="1">
      <alignment horizontal="justify"/>
    </xf>
    <xf numFmtId="0" fontId="16" fillId="0" borderId="0" xfId="1" applyFont="1" applyFill="1" applyAlignment="1">
      <alignment horizontal="center"/>
    </xf>
    <xf numFmtId="4" fontId="16" fillId="0" borderId="0" xfId="1" applyNumberFormat="1" applyFont="1" applyFill="1" applyAlignment="1">
      <alignment horizontal="center"/>
    </xf>
    <xf numFmtId="4" fontId="16" fillId="0" borderId="0" xfId="1" applyNumberFormat="1" applyFont="1" applyFill="1" applyAlignment="1">
      <alignment horizontal="right"/>
    </xf>
    <xf numFmtId="0" fontId="16" fillId="0" borderId="0" xfId="1" applyFont="1" applyFill="1"/>
    <xf numFmtId="49" fontId="16" fillId="0" borderId="0" xfId="0" applyNumberFormat="1" applyFont="1" applyFill="1" applyBorder="1" applyAlignment="1">
      <alignment vertical="center"/>
    </xf>
    <xf numFmtId="4" fontId="16" fillId="0" borderId="0" xfId="1" applyNumberFormat="1" applyFont="1" applyFill="1"/>
    <xf numFmtId="0" fontId="16" fillId="0" borderId="0" xfId="1" applyFont="1" applyFill="1" applyAlignment="1">
      <alignment horizontal="left" vertical="top" wrapText="1"/>
    </xf>
    <xf numFmtId="0" fontId="16" fillId="0" borderId="0" xfId="0" applyFont="1" applyFill="1"/>
    <xf numFmtId="0" fontId="16" fillId="0" borderId="0" xfId="1" applyFont="1" applyFill="1" applyBorder="1" applyAlignment="1">
      <alignment horizontal="center" vertical="top"/>
    </xf>
    <xf numFmtId="4" fontId="16" fillId="0" borderId="0" xfId="11" applyFont="1" applyFill="1" applyAlignment="1">
      <alignment horizontal="left" vertical="justify" wrapText="1"/>
    </xf>
    <xf numFmtId="4" fontId="16" fillId="0" borderId="0" xfId="1" applyNumberFormat="1" applyFont="1" applyFill="1" applyBorder="1" applyAlignment="1">
      <alignment horizontal="center"/>
    </xf>
    <xf numFmtId="4" fontId="16" fillId="0" borderId="0" xfId="1" applyNumberFormat="1" applyFont="1" applyFill="1" applyBorder="1" applyAlignment="1">
      <alignment horizontal="right"/>
    </xf>
    <xf numFmtId="4" fontId="16" fillId="0" borderId="0" xfId="1" applyNumberFormat="1" applyFont="1" applyFill="1" applyBorder="1"/>
    <xf numFmtId="4" fontId="16" fillId="0" borderId="0" xfId="12" applyFont="1" applyFill="1" applyAlignment="1">
      <alignment horizontal="left" vertical="top" wrapText="1"/>
    </xf>
    <xf numFmtId="4" fontId="16" fillId="0" borderId="0" xfId="12" quotePrefix="1" applyFont="1" applyFill="1" applyAlignment="1">
      <alignment horizontal="left" vertical="top" wrapText="1"/>
    </xf>
    <xf numFmtId="0" fontId="16" fillId="0" borderId="0" xfId="49" quotePrefix="1" applyFont="1" applyFill="1" applyAlignment="1">
      <alignment horizontal="left" vertical="top" wrapText="1"/>
    </xf>
    <xf numFmtId="4" fontId="16" fillId="0" borderId="0" xfId="0" applyNumberFormat="1" applyFont="1" applyFill="1" applyBorder="1" applyAlignment="1">
      <alignment horizontal="center" vertical="center"/>
    </xf>
    <xf numFmtId="4" fontId="16" fillId="0" borderId="0" xfId="14" applyNumberFormat="1" applyFont="1" applyFill="1" applyAlignment="1">
      <alignment horizontal="left" vertical="center"/>
    </xf>
    <xf numFmtId="49" fontId="16" fillId="0" borderId="0" xfId="0" applyNumberFormat="1" applyFont="1" applyFill="1" applyAlignment="1">
      <alignment horizontal="left" wrapText="1"/>
    </xf>
    <xf numFmtId="0" fontId="16" fillId="0" borderId="0" xfId="0" applyFont="1" applyFill="1" applyAlignment="1">
      <alignment horizontal="justify" vertical="top" wrapText="1"/>
    </xf>
    <xf numFmtId="0" fontId="16" fillId="0" borderId="0" xfId="0" applyFont="1" applyFill="1" applyAlignment="1">
      <alignment horizontal="center" vertical="top" wrapText="1"/>
    </xf>
    <xf numFmtId="4" fontId="16" fillId="0" borderId="0" xfId="0" applyNumberFormat="1" applyFont="1" applyFill="1" applyAlignment="1">
      <alignment horizontal="center" vertical="top" wrapText="1"/>
    </xf>
    <xf numFmtId="4" fontId="16" fillId="0" borderId="0" xfId="0" applyNumberFormat="1" applyFont="1" applyFill="1" applyAlignment="1">
      <alignment vertical="top" wrapText="1"/>
    </xf>
    <xf numFmtId="1" fontId="14" fillId="0" borderId="9" xfId="2" applyNumberFormat="1" applyFont="1" applyFill="1" applyBorder="1" applyAlignment="1">
      <alignment horizontal="center" vertical="top"/>
    </xf>
    <xf numFmtId="0" fontId="14" fillId="0" borderId="9" xfId="26" applyFont="1" applyFill="1" applyBorder="1" applyAlignment="1">
      <alignment horizontal="left" vertical="center"/>
    </xf>
    <xf numFmtId="0" fontId="16" fillId="0" borderId="0" xfId="2" applyFont="1" applyFill="1" applyAlignment="1">
      <alignment horizontal="right" vertical="center"/>
    </xf>
    <xf numFmtId="4" fontId="14" fillId="0" borderId="0" xfId="2" applyNumberFormat="1" applyFont="1" applyFill="1" applyAlignment="1">
      <alignment horizontal="center" vertical="top" wrapText="1"/>
    </xf>
    <xf numFmtId="0" fontId="16" fillId="0" borderId="0" xfId="2" applyFont="1" applyFill="1"/>
    <xf numFmtId="1" fontId="14" fillId="0" borderId="0" xfId="2" applyNumberFormat="1" applyFont="1" applyFill="1" applyAlignment="1">
      <alignment horizontal="center" vertical="top"/>
    </xf>
    <xf numFmtId="1" fontId="14" fillId="0" borderId="0" xfId="2" applyNumberFormat="1" applyFont="1" applyFill="1" applyAlignment="1">
      <alignment horizontal="left" vertical="top"/>
    </xf>
    <xf numFmtId="0" fontId="14" fillId="0" borderId="0" xfId="2" quotePrefix="1" applyFont="1" applyFill="1" applyAlignment="1">
      <alignment horizontal="right" vertical="center" wrapText="1"/>
    </xf>
    <xf numFmtId="0" fontId="14" fillId="0" borderId="2" xfId="26" applyFont="1" applyFill="1" applyBorder="1" applyAlignment="1">
      <alignment horizontal="left" vertical="center"/>
    </xf>
    <xf numFmtId="0" fontId="14" fillId="0" borderId="0" xfId="26" applyFont="1" applyFill="1" applyAlignment="1">
      <alignment horizontal="right" vertical="center" wrapText="1"/>
    </xf>
    <xf numFmtId="0" fontId="14" fillId="0" borderId="0" xfId="2" applyFont="1" applyFill="1" applyAlignment="1">
      <alignment horizontal="center" vertical="top"/>
    </xf>
    <xf numFmtId="0" fontId="16" fillId="0" borderId="0" xfId="26" applyFont="1" applyFill="1" applyAlignment="1">
      <alignment horizontal="justify" vertical="center" wrapText="1"/>
    </xf>
    <xf numFmtId="0" fontId="16" fillId="0" borderId="0" xfId="26" applyFont="1" applyFill="1" applyAlignment="1">
      <alignment horizontal="right" vertical="center" wrapText="1"/>
    </xf>
    <xf numFmtId="0" fontId="16" fillId="0" borderId="0" xfId="41" applyFont="1" applyFill="1" applyAlignment="1">
      <alignment horizontal="justify" vertical="top" wrapText="1"/>
    </xf>
    <xf numFmtId="4" fontId="16" fillId="0" borderId="0" xfId="2" applyNumberFormat="1" applyFont="1" applyFill="1" applyAlignment="1">
      <alignment horizontal="center" vertical="top" wrapText="1"/>
    </xf>
    <xf numFmtId="0" fontId="16" fillId="0" borderId="0" xfId="41" applyFont="1" applyFill="1" applyAlignment="1">
      <alignment horizontal="justify" vertical="top"/>
    </xf>
    <xf numFmtId="0" fontId="16" fillId="0" borderId="0" xfId="26" applyFont="1" applyFill="1" applyAlignment="1">
      <alignment horizontal="justify" vertical="top" wrapText="1"/>
    </xf>
    <xf numFmtId="0" fontId="16" fillId="0" borderId="0" xfId="26" applyFont="1" applyFill="1" applyAlignment="1">
      <alignment horizontal="justify" vertical="top"/>
    </xf>
    <xf numFmtId="0" fontId="14" fillId="0" borderId="0" xfId="26" applyFont="1" applyFill="1" applyAlignment="1">
      <alignment horizontal="justify" vertical="top"/>
    </xf>
    <xf numFmtId="0" fontId="14" fillId="0" borderId="0" xfId="26" applyFont="1" applyFill="1" applyAlignment="1">
      <alignment horizontal="justify" vertical="top" wrapText="1"/>
    </xf>
    <xf numFmtId="0" fontId="14" fillId="0" borderId="0" xfId="26" applyFont="1" applyFill="1" applyAlignment="1">
      <alignment horizontal="justify" vertical="center"/>
    </xf>
    <xf numFmtId="0" fontId="14" fillId="0" borderId="1" xfId="26" applyFont="1" applyFill="1" applyBorder="1" applyAlignment="1">
      <alignment horizontal="justify" vertical="center"/>
    </xf>
    <xf numFmtId="0" fontId="14" fillId="0" borderId="4" xfId="26" applyFont="1" applyFill="1" applyBorder="1" applyAlignment="1">
      <alignment horizontal="right" vertical="center" wrapText="1"/>
    </xf>
    <xf numFmtId="0" fontId="16" fillId="0" borderId="0" xfId="26" applyFont="1" applyFill="1" applyAlignment="1">
      <alignment horizontal="justify" vertical="center"/>
    </xf>
    <xf numFmtId="0" fontId="14" fillId="0" borderId="0" xfId="26" applyFont="1" applyFill="1" applyAlignment="1" applyProtection="1">
      <alignment horizontal="justify" vertical="top" wrapText="1"/>
      <protection locked="0"/>
    </xf>
    <xf numFmtId="0" fontId="14" fillId="0" borderId="0" xfId="32" applyFont="1" applyFill="1" applyAlignment="1">
      <alignment horizontal="justify" vertical="top" wrapText="1"/>
    </xf>
    <xf numFmtId="0" fontId="16" fillId="0" borderId="0" xfId="32" applyFont="1" applyFill="1" applyAlignment="1">
      <alignment horizontal="justify" vertical="top" wrapText="1"/>
    </xf>
    <xf numFmtId="0" fontId="16" fillId="0" borderId="0" xfId="2" applyFont="1" applyFill="1" applyAlignment="1">
      <alignment horizontal="justify"/>
    </xf>
    <xf numFmtId="4" fontId="14" fillId="0" borderId="0" xfId="2" applyNumberFormat="1" applyFont="1" applyFill="1" applyAlignment="1">
      <alignment horizontal="center" vertical="center" wrapText="1"/>
    </xf>
    <xf numFmtId="0" fontId="16" fillId="0" borderId="0" xfId="26" quotePrefix="1" applyFont="1" applyFill="1" applyAlignment="1">
      <alignment horizontal="justify"/>
    </xf>
    <xf numFmtId="0" fontId="16" fillId="0" borderId="0" xfId="26" applyFont="1" applyFill="1" applyAlignment="1">
      <alignment horizontal="justify"/>
    </xf>
    <xf numFmtId="0" fontId="14" fillId="0" borderId="0" xfId="26" applyFont="1" applyFill="1" applyAlignment="1">
      <alignment horizontal="justify" vertical="center" wrapText="1"/>
    </xf>
    <xf numFmtId="49" fontId="16" fillId="0" borderId="0" xfId="0" applyNumberFormat="1" applyFont="1" applyFill="1" applyAlignment="1">
      <alignment horizontal="left" vertical="top"/>
    </xf>
    <xf numFmtId="0" fontId="16" fillId="0" borderId="0" xfId="0" quotePrefix="1" applyFont="1" applyFill="1" applyAlignment="1">
      <alignment horizontal="justify" vertical="top" wrapText="1"/>
    </xf>
    <xf numFmtId="165" fontId="16" fillId="0" borderId="0" xfId="0" applyNumberFormat="1" applyFont="1" applyFill="1" applyAlignment="1">
      <alignment horizontal="right" vertical="center"/>
    </xf>
    <xf numFmtId="0" fontId="16" fillId="0" borderId="0" xfId="0" applyFont="1" applyFill="1" applyAlignment="1">
      <alignment horizontal="right" vertical="center"/>
    </xf>
    <xf numFmtId="4" fontId="16" fillId="0" borderId="0" xfId="0" applyNumberFormat="1" applyFont="1" applyFill="1" applyAlignment="1">
      <alignment horizontal="right" vertical="center"/>
    </xf>
    <xf numFmtId="4" fontId="14" fillId="0" borderId="0" xfId="0" applyNumberFormat="1" applyFont="1" applyFill="1" applyAlignment="1">
      <alignment horizontal="center" vertical="top" wrapText="1"/>
    </xf>
    <xf numFmtId="0" fontId="16" fillId="0" borderId="0" xfId="0" applyFont="1" applyFill="1" applyAlignment="1">
      <alignment horizontal="left" vertical="top"/>
    </xf>
    <xf numFmtId="0" fontId="14" fillId="0" borderId="0" xfId="0" applyFont="1" applyFill="1" applyAlignment="1">
      <alignment horizontal="justify" vertical="top" wrapText="1"/>
    </xf>
    <xf numFmtId="2" fontId="16" fillId="0" borderId="0" xfId="0" applyNumberFormat="1" applyFont="1" applyFill="1" applyAlignment="1">
      <alignment horizontal="right" vertical="center"/>
    </xf>
    <xf numFmtId="0" fontId="16" fillId="0" borderId="0" xfId="0" applyFont="1" applyFill="1" applyAlignment="1">
      <alignment vertical="top"/>
    </xf>
    <xf numFmtId="0" fontId="16" fillId="0" borderId="0" xfId="0" applyFont="1" applyFill="1" applyAlignment="1">
      <alignment horizontal="right" vertical="center" wrapText="1"/>
    </xf>
    <xf numFmtId="0" fontId="16" fillId="0" borderId="0" xfId="0" applyFont="1" applyFill="1" applyAlignment="1">
      <alignment horizontal="justify" vertical="top"/>
    </xf>
    <xf numFmtId="0" fontId="16" fillId="0" borderId="0" xfId="0" quotePrefix="1" applyFont="1" applyFill="1" applyAlignment="1">
      <alignment horizontal="right" vertical="center"/>
    </xf>
    <xf numFmtId="49" fontId="16" fillId="0" borderId="0" xfId="0" quotePrefix="1" applyNumberFormat="1" applyFont="1" applyFill="1" applyAlignment="1">
      <alignment horizontal="justify" vertical="top" wrapText="1"/>
    </xf>
    <xf numFmtId="49" fontId="16" fillId="0" borderId="0" xfId="0" quotePrefix="1" applyNumberFormat="1" applyFont="1" applyFill="1" applyAlignment="1">
      <alignment horizontal="right" vertical="center" wrapText="1"/>
    </xf>
    <xf numFmtId="0" fontId="16" fillId="0" borderId="0" xfId="0" quotePrefix="1" applyFont="1" applyFill="1" applyAlignment="1">
      <alignment horizontal="right" vertical="center" wrapText="1"/>
    </xf>
    <xf numFmtId="0" fontId="16" fillId="0" borderId="0" xfId="0" applyFont="1" applyFill="1" applyAlignment="1" applyProtection="1">
      <alignment horizontal="justify" vertical="top" wrapText="1"/>
      <protection locked="0"/>
    </xf>
    <xf numFmtId="0" fontId="16" fillId="0" borderId="0" xfId="0" applyFont="1" applyFill="1" applyAlignment="1" applyProtection="1">
      <alignment horizontal="right" vertical="center" wrapText="1"/>
      <protection locked="0"/>
    </xf>
    <xf numFmtId="0" fontId="16" fillId="0" borderId="0" xfId="0" applyFont="1" applyFill="1" applyAlignment="1">
      <alignment horizontal="center" vertical="top"/>
    </xf>
    <xf numFmtId="0" fontId="16" fillId="0" borderId="0" xfId="0" applyFont="1" applyFill="1" applyAlignment="1">
      <alignment horizontal="center"/>
    </xf>
    <xf numFmtId="4" fontId="16" fillId="0" borderId="0" xfId="0" applyNumberFormat="1" applyFont="1" applyFill="1" applyAlignment="1">
      <alignment horizontal="center"/>
    </xf>
    <xf numFmtId="4" fontId="16" fillId="0" borderId="0" xfId="0" applyNumberFormat="1" applyFont="1" applyFill="1" applyAlignment="1">
      <alignment horizontal="right"/>
    </xf>
    <xf numFmtId="0" fontId="16" fillId="0" borderId="0" xfId="1" applyFont="1" applyFill="1" applyAlignment="1">
      <alignment horizontal="justify" wrapText="1"/>
    </xf>
    <xf numFmtId="0" fontId="16" fillId="0" borderId="0" xfId="1" applyFont="1" applyFill="1" applyBorder="1" applyAlignment="1">
      <alignment horizontal="justify" vertical="top"/>
    </xf>
    <xf numFmtId="0" fontId="14" fillId="0" borderId="0" xfId="1" applyFont="1" applyFill="1" applyAlignment="1">
      <alignment horizontal="center" vertical="top"/>
    </xf>
    <xf numFmtId="0" fontId="14" fillId="0" borderId="1" xfId="1" applyFont="1" applyFill="1" applyBorder="1" applyAlignment="1">
      <alignment horizontal="justify" vertical="top"/>
    </xf>
    <xf numFmtId="0" fontId="16" fillId="0" borderId="0" xfId="2" applyFont="1" applyFill="1" applyAlignment="1">
      <alignment horizontal="justify" vertical="top" wrapText="1"/>
    </xf>
    <xf numFmtId="49" fontId="16" fillId="0" borderId="0" xfId="3" applyNumberFormat="1" applyFont="1" applyFill="1" applyAlignment="1">
      <alignment horizontal="justify" vertical="top" wrapText="1"/>
    </xf>
    <xf numFmtId="49" fontId="16" fillId="0" borderId="0" xfId="3" applyNumberFormat="1" applyFont="1" applyFill="1" applyBorder="1" applyAlignment="1">
      <alignment horizontal="justify" vertical="top" wrapText="1"/>
    </xf>
    <xf numFmtId="0" fontId="16" fillId="0" borderId="0" xfId="10" applyFont="1" applyFill="1" applyBorder="1" applyAlignment="1" applyProtection="1">
      <alignment horizontal="center"/>
      <protection locked="0"/>
    </xf>
    <xf numFmtId="4" fontId="16" fillId="0" borderId="0" xfId="10" applyNumberFormat="1" applyFont="1" applyFill="1" applyBorder="1" applyAlignment="1" applyProtection="1">
      <alignment horizontal="center" wrapText="1"/>
    </xf>
    <xf numFmtId="0" fontId="16" fillId="0" borderId="0" xfId="3" applyFont="1" applyFill="1" applyAlignment="1">
      <alignment horizontal="center" vertical="top"/>
    </xf>
    <xf numFmtId="0" fontId="16" fillId="0" borderId="0" xfId="51" applyFont="1" applyFill="1" applyBorder="1" applyAlignment="1" applyProtection="1">
      <alignment horizontal="justify" vertical="top" wrapText="1"/>
    </xf>
    <xf numFmtId="0" fontId="16" fillId="0" borderId="0" xfId="0" applyNumberFormat="1" applyFont="1" applyFill="1" applyBorder="1" applyAlignment="1" applyProtection="1">
      <alignment horizontal="justify" vertical="top" wrapText="1"/>
    </xf>
    <xf numFmtId="0" fontId="16" fillId="0" borderId="0" xfId="7" applyFont="1" applyFill="1" applyBorder="1" applyAlignment="1" applyProtection="1">
      <alignment horizontal="center" shrinkToFit="1"/>
    </xf>
    <xf numFmtId="4" fontId="16" fillId="0" borderId="0" xfId="0" applyNumberFormat="1" applyFont="1" applyFill="1" applyBorder="1" applyAlignment="1">
      <alignment horizontal="right"/>
    </xf>
    <xf numFmtId="4" fontId="16" fillId="0" borderId="0" xfId="0" applyNumberFormat="1" applyFont="1" applyFill="1"/>
    <xf numFmtId="4" fontId="16" fillId="0" borderId="0" xfId="0" applyNumberFormat="1" applyFont="1" applyFill="1" applyBorder="1"/>
    <xf numFmtId="0" fontId="14" fillId="0" borderId="0" xfId="1" applyFont="1" applyFill="1" applyAlignment="1">
      <alignment horizontal="justify" vertical="top" wrapText="1"/>
    </xf>
    <xf numFmtId="0" fontId="16" fillId="0" borderId="0" xfId="4" applyFont="1" applyFill="1" applyAlignment="1">
      <alignment horizontal="justify" vertical="top" wrapText="1"/>
    </xf>
    <xf numFmtId="0" fontId="16" fillId="0" borderId="0" xfId="5" applyFont="1" applyFill="1" applyAlignment="1">
      <alignment horizontal="justify" vertical="top" wrapText="1"/>
    </xf>
    <xf numFmtId="0" fontId="16" fillId="0" borderId="0" xfId="4" quotePrefix="1" applyFont="1" applyFill="1" applyAlignment="1">
      <alignment horizontal="justify" vertical="top" wrapText="1"/>
    </xf>
    <xf numFmtId="0" fontId="24" fillId="0" borderId="0" xfId="0" applyFont="1" applyFill="1" applyAlignment="1">
      <alignment horizontal="right" vertical="top"/>
    </xf>
    <xf numFmtId="2" fontId="24" fillId="0" borderId="0" xfId="0" applyNumberFormat="1" applyFont="1" applyFill="1" applyAlignment="1">
      <alignment horizontal="right" vertical="top"/>
    </xf>
    <xf numFmtId="4" fontId="24" fillId="0" borderId="0" xfId="0" applyNumberFormat="1" applyFont="1" applyFill="1" applyAlignment="1">
      <alignment horizontal="right" vertical="top"/>
    </xf>
    <xf numFmtId="4" fontId="16" fillId="0" borderId="0" xfId="1" applyNumberFormat="1" applyFont="1" applyFill="1" applyAlignment="1">
      <alignment horizontal="center" vertical="top"/>
    </xf>
    <xf numFmtId="4" fontId="16" fillId="0" borderId="0" xfId="1" applyNumberFormat="1" applyFont="1" applyFill="1" applyAlignment="1">
      <alignment horizontal="right" vertical="top"/>
    </xf>
    <xf numFmtId="0" fontId="16" fillId="0" borderId="0" xfId="1" applyFont="1" applyFill="1" applyAlignment="1">
      <alignment vertical="top"/>
    </xf>
    <xf numFmtId="0" fontId="16" fillId="0" borderId="0" xfId="0" applyFont="1" applyFill="1" applyAlignment="1">
      <alignment horizontal="left" vertical="top" wrapText="1"/>
    </xf>
    <xf numFmtId="0" fontId="16" fillId="0" borderId="0" xfId="0" applyFont="1" applyFill="1" applyAlignment="1">
      <alignment horizontal="right" vertical="top"/>
    </xf>
    <xf numFmtId="2" fontId="16" fillId="0" borderId="0" xfId="0" applyNumberFormat="1" applyFont="1" applyFill="1" applyAlignment="1">
      <alignment horizontal="right" vertical="top"/>
    </xf>
    <xf numFmtId="4" fontId="16" fillId="0" borderId="0" xfId="0" applyNumberFormat="1" applyFont="1" applyFill="1" applyAlignment="1">
      <alignment horizontal="right" vertical="top"/>
    </xf>
    <xf numFmtId="0" fontId="16" fillId="0" borderId="0" xfId="1" quotePrefix="1" applyFont="1" applyFill="1" applyAlignment="1">
      <alignment horizontal="right" wrapText="1"/>
    </xf>
    <xf numFmtId="4" fontId="14" fillId="0" borderId="3" xfId="1" applyNumberFormat="1" applyFont="1" applyFill="1" applyBorder="1" applyAlignment="1">
      <alignment horizontal="center"/>
    </xf>
    <xf numFmtId="4" fontId="14" fillId="0" borderId="3" xfId="1" applyNumberFormat="1" applyFont="1" applyFill="1" applyBorder="1" applyAlignment="1">
      <alignment horizontal="right"/>
    </xf>
    <xf numFmtId="0" fontId="14" fillId="0" borderId="0" xfId="1" applyFont="1" applyFill="1"/>
    <xf numFmtId="0" fontId="14" fillId="0" borderId="0" xfId="1" applyFont="1" applyFill="1" applyAlignment="1">
      <alignment horizontal="center" vertical="center"/>
    </xf>
    <xf numFmtId="0" fontId="16" fillId="0" borderId="0" xfId="1" applyFont="1" applyFill="1" applyAlignment="1">
      <alignment horizontal="center" vertical="center"/>
    </xf>
    <xf numFmtId="0" fontId="16" fillId="0" borderId="0" xfId="1" applyFont="1" applyFill="1" applyAlignment="1">
      <alignment horizontal="justify" vertical="top"/>
    </xf>
    <xf numFmtId="0" fontId="16" fillId="0" borderId="0" xfId="0" applyFont="1" applyFill="1" applyBorder="1" applyAlignment="1">
      <alignment horizontal="justify" vertical="top" wrapText="1"/>
    </xf>
    <xf numFmtId="0" fontId="16" fillId="0" borderId="0" xfId="0" applyFont="1" applyFill="1" applyBorder="1" applyAlignment="1">
      <alignment horizontal="center" vertical="top" wrapText="1"/>
    </xf>
    <xf numFmtId="4" fontId="16" fillId="0" borderId="0" xfId="0" applyNumberFormat="1" applyFont="1" applyFill="1" applyBorder="1" applyAlignment="1">
      <alignment horizontal="center" vertical="top" wrapText="1"/>
    </xf>
    <xf numFmtId="4" fontId="16" fillId="0" borderId="0" xfId="0" applyNumberFormat="1" applyFont="1" applyFill="1" applyBorder="1" applyAlignment="1">
      <alignment horizontal="right" vertical="top" wrapText="1"/>
    </xf>
    <xf numFmtId="49" fontId="14" fillId="0" borderId="0" xfId="0" applyNumberFormat="1" applyFont="1" applyFill="1" applyAlignment="1">
      <alignment horizontal="left" vertical="top"/>
    </xf>
    <xf numFmtId="0" fontId="16" fillId="0" borderId="0" xfId="0" applyFont="1" applyFill="1" applyBorder="1" applyAlignment="1">
      <alignment horizontal="center" vertical="top"/>
    </xf>
    <xf numFmtId="4" fontId="16" fillId="0" borderId="0" xfId="0" applyNumberFormat="1" applyFont="1" applyFill="1" applyBorder="1" applyAlignment="1" applyProtection="1">
      <alignment horizontal="center" wrapText="1"/>
      <protection locked="0"/>
    </xf>
    <xf numFmtId="4" fontId="16" fillId="0" borderId="0" xfId="1" applyNumberFormat="1" applyFont="1" applyFill="1" applyAlignment="1">
      <alignment horizontal="center" vertical="center"/>
    </xf>
    <xf numFmtId="0" fontId="16" fillId="0" borderId="0" xfId="0" quotePrefix="1" applyFont="1" applyFill="1" applyBorder="1" applyAlignment="1">
      <alignment horizontal="right" vertical="top" wrapText="1"/>
    </xf>
    <xf numFmtId="0" fontId="16" fillId="0" borderId="0" xfId="0" applyFont="1" applyFill="1" applyBorder="1" applyAlignment="1" applyProtection="1">
      <alignment horizontal="center" wrapText="1"/>
      <protection locked="0"/>
    </xf>
    <xf numFmtId="0" fontId="16" fillId="0" borderId="0" xfId="0" quotePrefix="1" applyFont="1" applyFill="1" applyAlignment="1">
      <alignment horizontal="right" vertical="top" wrapText="1"/>
    </xf>
    <xf numFmtId="0" fontId="16" fillId="0" borderId="0" xfId="0" quotePrefix="1" applyFont="1" applyFill="1" applyAlignment="1">
      <alignment horizontal="right" vertical="top"/>
    </xf>
    <xf numFmtId="0" fontId="22" fillId="0" borderId="0" xfId="0" applyFont="1" applyFill="1" applyAlignment="1">
      <alignment horizontal="justify" vertical="top" wrapText="1"/>
    </xf>
    <xf numFmtId="0" fontId="14" fillId="0" borderId="0" xfId="0" quotePrefix="1" applyFont="1" applyFill="1" applyAlignment="1">
      <alignment horizontal="justify" vertical="top" wrapText="1"/>
    </xf>
    <xf numFmtId="0" fontId="16" fillId="0" borderId="0" xfId="4" quotePrefix="1" applyFont="1" applyFill="1" applyAlignment="1">
      <alignment horizontal="right" vertical="top" wrapText="1"/>
    </xf>
    <xf numFmtId="0" fontId="16" fillId="0" borderId="0" xfId="4" applyFont="1" applyFill="1" applyAlignment="1">
      <alignment horizontal="center"/>
    </xf>
    <xf numFmtId="4" fontId="16" fillId="0" borderId="0" xfId="4" applyNumberFormat="1" applyFont="1" applyFill="1" applyAlignment="1">
      <alignment horizontal="center"/>
    </xf>
    <xf numFmtId="4" fontId="16" fillId="0" borderId="0" xfId="4" applyNumberFormat="1" applyFont="1" applyFill="1"/>
    <xf numFmtId="0" fontId="16" fillId="0" borderId="0" xfId="4" applyFont="1" applyFill="1" applyAlignment="1">
      <alignment horizontal="center" vertical="top"/>
    </xf>
    <xf numFmtId="0" fontId="14" fillId="0" borderId="0" xfId="1" applyFont="1" applyFill="1" applyBorder="1" applyAlignment="1">
      <alignment horizontal="justify" vertical="top" wrapText="1"/>
    </xf>
    <xf numFmtId="0" fontId="14" fillId="0" borderId="0" xfId="1" applyFont="1" applyFill="1" applyBorder="1" applyAlignment="1">
      <alignment horizontal="left"/>
    </xf>
    <xf numFmtId="0" fontId="14" fillId="0" borderId="2" xfId="1" applyFont="1" applyFill="1" applyBorder="1" applyAlignment="1">
      <alignment horizontal="justify" vertical="top" wrapText="1"/>
    </xf>
    <xf numFmtId="0" fontId="14" fillId="0" borderId="3" xfId="1" applyFont="1" applyFill="1" applyBorder="1" applyAlignment="1">
      <alignment horizontal="center" vertical="top" wrapText="1"/>
    </xf>
    <xf numFmtId="4" fontId="14" fillId="0" borderId="3" xfId="1" applyNumberFormat="1" applyFont="1" applyFill="1" applyBorder="1"/>
    <xf numFmtId="0" fontId="14" fillId="0" borderId="1" xfId="1" applyFont="1" applyFill="1" applyBorder="1" applyAlignment="1">
      <alignment horizontal="left" vertical="top"/>
    </xf>
    <xf numFmtId="0" fontId="16" fillId="0" borderId="0" xfId="1" applyFont="1" applyFill="1" applyBorder="1"/>
    <xf numFmtId="0" fontId="14" fillId="0" borderId="0" xfId="1" applyFont="1" applyFill="1" applyBorder="1" applyAlignment="1">
      <alignment horizontal="left" vertical="top"/>
    </xf>
    <xf numFmtId="0" fontId="14" fillId="0" borderId="0" xfId="2" applyFont="1" applyFill="1" applyBorder="1" applyAlignment="1">
      <alignment horizontal="left" vertical="top" wrapText="1"/>
    </xf>
    <xf numFmtId="0" fontId="15" fillId="0" borderId="0" xfId="1" applyFont="1" applyFill="1" applyBorder="1" applyAlignment="1"/>
    <xf numFmtId="4" fontId="15" fillId="0" borderId="0" xfId="1" applyNumberFormat="1" applyFont="1" applyFill="1" applyBorder="1" applyAlignment="1">
      <alignment horizontal="center"/>
    </xf>
    <xf numFmtId="4" fontId="15" fillId="0" borderId="0" xfId="1" applyNumberFormat="1" applyFont="1" applyFill="1" applyBorder="1" applyAlignment="1"/>
    <xf numFmtId="0" fontId="14" fillId="0" borderId="0" xfId="1" applyFont="1" applyFill="1" applyBorder="1" applyAlignment="1">
      <alignment horizontal="center" vertical="top"/>
    </xf>
    <xf numFmtId="0" fontId="16" fillId="0" borderId="0" xfId="0" applyFont="1" applyFill="1" applyBorder="1" applyAlignment="1">
      <alignment vertical="top"/>
    </xf>
    <xf numFmtId="4" fontId="16" fillId="0" borderId="0" xfId="0" applyNumberFormat="1" applyFont="1" applyFill="1" applyBorder="1" applyAlignment="1">
      <alignment horizontal="center" vertical="top"/>
    </xf>
    <xf numFmtId="4" fontId="16" fillId="0" borderId="0" xfId="0" applyNumberFormat="1" applyFont="1" applyFill="1" applyBorder="1" applyAlignment="1">
      <alignment vertical="top"/>
    </xf>
    <xf numFmtId="0" fontId="16" fillId="0" borderId="0" xfId="0" applyFont="1" applyFill="1" applyBorder="1" applyAlignment="1">
      <alignment horizontal="justify" vertical="top"/>
    </xf>
    <xf numFmtId="2" fontId="16" fillId="0" borderId="0" xfId="0" applyNumberFormat="1" applyFont="1" applyFill="1" applyBorder="1" applyAlignment="1">
      <alignment horizontal="right" vertical="top"/>
    </xf>
    <xf numFmtId="4" fontId="16" fillId="0" borderId="0" xfId="0" applyNumberFormat="1" applyFont="1" applyFill="1" applyBorder="1" applyAlignment="1">
      <alignment horizontal="center"/>
    </xf>
    <xf numFmtId="0" fontId="16" fillId="0" borderId="0" xfId="0" quotePrefix="1" applyFont="1" applyFill="1" applyBorder="1" applyAlignment="1">
      <alignment horizontal="justify" vertical="top" wrapText="1"/>
    </xf>
    <xf numFmtId="0" fontId="16" fillId="0" borderId="0" xfId="0" quotePrefix="1" applyFont="1" applyFill="1" applyBorder="1" applyAlignment="1">
      <alignment vertical="top"/>
    </xf>
    <xf numFmtId="4" fontId="16" fillId="0" borderId="0" xfId="0" quotePrefix="1" applyNumberFormat="1" applyFont="1" applyFill="1" applyBorder="1" applyAlignment="1">
      <alignment horizontal="center" vertical="top"/>
    </xf>
    <xf numFmtId="4" fontId="16" fillId="0" borderId="0" xfId="0" quotePrefix="1" applyNumberFormat="1" applyFont="1" applyFill="1" applyBorder="1" applyAlignment="1">
      <alignment vertical="top"/>
    </xf>
    <xf numFmtId="0" fontId="16" fillId="0" borderId="0" xfId="0" quotePrefix="1" applyFont="1" applyFill="1" applyBorder="1" applyAlignment="1">
      <alignment horizontal="justify" vertical="top"/>
    </xf>
    <xf numFmtId="0" fontId="14" fillId="0" borderId="0" xfId="1" applyFont="1" applyFill="1" applyBorder="1" applyAlignment="1">
      <alignment horizontal="left" vertical="top" wrapText="1"/>
    </xf>
    <xf numFmtId="0" fontId="16" fillId="0" borderId="0" xfId="1" applyFont="1" applyFill="1" applyBorder="1" applyAlignment="1">
      <alignment horizontal="right"/>
    </xf>
    <xf numFmtId="0" fontId="16" fillId="0" borderId="0" xfId="1" applyFont="1" applyFill="1" applyBorder="1" applyAlignment="1">
      <alignment horizontal="justify" vertical="top" wrapText="1"/>
    </xf>
    <xf numFmtId="0" fontId="16" fillId="0" borderId="0" xfId="0" applyFont="1" applyFill="1" applyBorder="1" applyAlignment="1">
      <alignment horizontal="left"/>
    </xf>
    <xf numFmtId="4" fontId="24" fillId="0" borderId="0" xfId="0" applyNumberFormat="1" applyFont="1" applyFill="1" applyBorder="1" applyAlignment="1">
      <alignment horizontal="center"/>
    </xf>
    <xf numFmtId="0" fontId="16" fillId="0" borderId="0" xfId="0" applyFont="1" applyFill="1" applyBorder="1" applyAlignment="1">
      <alignment horizontal="center"/>
    </xf>
    <xf numFmtId="0" fontId="29" fillId="0" borderId="0" xfId="0" applyFont="1" applyFill="1" applyBorder="1" applyAlignment="1">
      <alignment horizontal="center" vertical="top"/>
    </xf>
    <xf numFmtId="0" fontId="29" fillId="0" borderId="0" xfId="0" applyFont="1" applyFill="1" applyBorder="1" applyAlignment="1">
      <alignment horizontal="left" vertical="top" wrapText="1"/>
    </xf>
    <xf numFmtId="0" fontId="29" fillId="0" borderId="0" xfId="0" applyFont="1" applyFill="1" applyBorder="1" applyAlignment="1">
      <alignment horizontal="center"/>
    </xf>
    <xf numFmtId="4" fontId="29" fillId="0" borderId="0" xfId="0" applyNumberFormat="1" applyFont="1" applyFill="1" applyBorder="1" applyAlignment="1">
      <alignment horizontal="center"/>
    </xf>
    <xf numFmtId="4" fontId="29" fillId="0" borderId="0" xfId="0" applyNumberFormat="1" applyFont="1" applyFill="1" applyBorder="1"/>
    <xf numFmtId="4" fontId="14" fillId="0" borderId="0" xfId="1" applyNumberFormat="1" applyFont="1" applyFill="1" applyBorder="1" applyAlignment="1">
      <alignment horizontal="left"/>
    </xf>
    <xf numFmtId="4" fontId="24" fillId="0" borderId="0" xfId="0" applyNumberFormat="1" applyFont="1" applyFill="1" applyBorder="1" applyAlignment="1">
      <alignment vertical="top" wrapText="1"/>
    </xf>
    <xf numFmtId="4" fontId="14" fillId="0" borderId="0" xfId="1" applyNumberFormat="1" applyFont="1" applyFill="1" applyBorder="1" applyAlignment="1">
      <alignment horizontal="center" shrinkToFit="1"/>
    </xf>
    <xf numFmtId="0" fontId="16" fillId="0" borderId="0" xfId="0" applyFont="1" applyFill="1" applyBorder="1" applyAlignment="1">
      <alignment horizontal="left" vertical="top" wrapText="1"/>
    </xf>
    <xf numFmtId="0" fontId="16" fillId="0" borderId="0" xfId="1" quotePrefix="1" applyFont="1" applyFill="1" applyBorder="1" applyAlignment="1">
      <alignment horizontal="right" vertical="top"/>
    </xf>
    <xf numFmtId="0" fontId="14" fillId="0" borderId="3" xfId="1" applyFont="1" applyFill="1" applyBorder="1" applyAlignment="1">
      <alignment horizontal="right"/>
    </xf>
    <xf numFmtId="0" fontId="14" fillId="0" borderId="0" xfId="1" applyFont="1" applyFill="1" applyBorder="1"/>
    <xf numFmtId="0" fontId="16" fillId="0" borderId="0" xfId="1" applyFont="1" applyFill="1" applyBorder="1" applyAlignment="1">
      <alignment horizontal="left" vertical="top" wrapText="1"/>
    </xf>
    <xf numFmtId="4" fontId="16" fillId="0" borderId="0" xfId="0" applyNumberFormat="1" applyFont="1" applyFill="1" applyAlignment="1">
      <alignment horizontal="center" vertical="top"/>
    </xf>
    <xf numFmtId="4" fontId="16" fillId="0" borderId="0" xfId="0" applyNumberFormat="1" applyFont="1" applyFill="1" applyAlignment="1">
      <alignment vertical="top"/>
    </xf>
    <xf numFmtId="0" fontId="16" fillId="0" borderId="0" xfId="0" quotePrefix="1" applyFont="1" applyFill="1" applyAlignment="1">
      <alignment horizontal="center" vertical="top" wrapText="1"/>
    </xf>
    <xf numFmtId="4" fontId="16" fillId="0" borderId="0" xfId="0" quotePrefix="1" applyNumberFormat="1" applyFont="1" applyFill="1" applyAlignment="1">
      <alignment horizontal="center" vertical="top" wrapText="1"/>
    </xf>
    <xf numFmtId="4" fontId="16" fillId="0" borderId="0" xfId="0" quotePrefix="1" applyNumberFormat="1" applyFont="1" applyFill="1" applyAlignment="1">
      <alignment vertical="top" wrapText="1"/>
    </xf>
    <xf numFmtId="49" fontId="16" fillId="0" borderId="0" xfId="0" quotePrefix="1" applyNumberFormat="1" applyFont="1" applyFill="1" applyAlignment="1">
      <alignment horizontal="center" vertical="top"/>
    </xf>
    <xf numFmtId="4" fontId="16" fillId="0" borderId="0" xfId="0" quotePrefix="1" applyNumberFormat="1" applyFont="1" applyFill="1" applyAlignment="1">
      <alignment horizontal="center" vertical="top"/>
    </xf>
    <xf numFmtId="4" fontId="16" fillId="0" borderId="0" xfId="0" quotePrefix="1" applyNumberFormat="1" applyFont="1" applyFill="1" applyAlignment="1">
      <alignment vertical="top"/>
    </xf>
    <xf numFmtId="0" fontId="16" fillId="0" borderId="0" xfId="0" quotePrefix="1" applyFont="1" applyFill="1" applyAlignment="1">
      <alignment horizontal="center" vertical="top"/>
    </xf>
    <xf numFmtId="0" fontId="16" fillId="0" borderId="0" xfId="0" applyFont="1" applyFill="1" applyBorder="1" applyAlignment="1" applyProtection="1">
      <alignment horizontal="justify" vertical="top" wrapText="1"/>
      <protection locked="0"/>
    </xf>
    <xf numFmtId="0" fontId="16" fillId="0" borderId="0" xfId="0" applyFont="1" applyFill="1" applyBorder="1" applyAlignment="1" applyProtection="1">
      <alignment horizontal="center" vertical="top"/>
      <protection locked="0"/>
    </xf>
    <xf numFmtId="4" fontId="16" fillId="0" borderId="0" xfId="0" applyNumberFormat="1" applyFont="1" applyFill="1" applyBorder="1" applyAlignment="1" applyProtection="1">
      <alignment horizontal="center" vertical="top"/>
      <protection locked="0"/>
    </xf>
    <xf numFmtId="4" fontId="16" fillId="0" borderId="0" xfId="0" applyNumberFormat="1" applyFont="1" applyFill="1" applyBorder="1" applyAlignment="1" applyProtection="1">
      <alignment vertical="top"/>
      <protection locked="0"/>
    </xf>
    <xf numFmtId="0" fontId="16" fillId="0" borderId="0" xfId="0" applyFont="1" applyFill="1" applyAlignment="1" applyProtection="1">
      <alignment horizontal="center" vertical="top"/>
      <protection locked="0"/>
    </xf>
    <xf numFmtId="4" fontId="16" fillId="0" borderId="0" xfId="0" applyNumberFormat="1" applyFont="1" applyFill="1" applyAlignment="1" applyProtection="1">
      <alignment horizontal="center" vertical="top"/>
      <protection locked="0"/>
    </xf>
    <xf numFmtId="4" fontId="16" fillId="0" borderId="0" xfId="0" applyNumberFormat="1" applyFont="1" applyFill="1" applyAlignment="1" applyProtection="1">
      <alignment vertical="top"/>
      <protection locked="0"/>
    </xf>
    <xf numFmtId="0" fontId="16" fillId="0" borderId="0" xfId="0" applyNumberFormat="1" applyFont="1" applyFill="1" applyBorder="1" applyAlignment="1" applyProtection="1">
      <alignment horizontal="justify" vertical="top" wrapText="1"/>
      <protection locked="0"/>
    </xf>
    <xf numFmtId="0" fontId="16" fillId="0" borderId="0" xfId="0" applyNumberFormat="1" applyFont="1" applyFill="1" applyBorder="1" applyAlignment="1" applyProtection="1">
      <alignment horizontal="center" vertical="top"/>
      <protection locked="0"/>
    </xf>
    <xf numFmtId="0" fontId="16" fillId="0" borderId="0" xfId="1" applyFont="1" applyFill="1" applyBorder="1" applyAlignment="1">
      <alignment horizontal="center" vertical="center"/>
    </xf>
    <xf numFmtId="0" fontId="14" fillId="0" borderId="0" xfId="0" applyFont="1" applyFill="1" applyAlignment="1">
      <alignment horizontal="justify" vertical="top"/>
    </xf>
    <xf numFmtId="0" fontId="16" fillId="0" borderId="0" xfId="0" quotePrefix="1" applyFont="1" applyFill="1" applyAlignment="1">
      <alignment horizontal="justify" vertical="top"/>
    </xf>
    <xf numFmtId="0" fontId="16" fillId="0" borderId="0" xfId="4" applyFont="1" applyFill="1" applyBorder="1" applyAlignment="1">
      <alignment horizontal="center"/>
    </xf>
    <xf numFmtId="4" fontId="16" fillId="0" borderId="0" xfId="4" applyNumberFormat="1" applyFont="1" applyFill="1" applyAlignment="1">
      <alignment horizontal="right"/>
    </xf>
    <xf numFmtId="0" fontId="16" fillId="0" borderId="0" xfId="4" quotePrefix="1" applyFont="1" applyFill="1" applyAlignment="1">
      <alignment horizontal="right" vertical="top"/>
    </xf>
    <xf numFmtId="0" fontId="16" fillId="0" borderId="0" xfId="4" quotePrefix="1" applyFont="1" applyFill="1" applyAlignment="1">
      <alignment horizontal="justify" vertical="top"/>
    </xf>
    <xf numFmtId="0" fontId="14" fillId="0" borderId="0" xfId="4" applyFont="1" applyFill="1" applyAlignment="1">
      <alignment horizontal="justify" vertical="top"/>
    </xf>
    <xf numFmtId="0" fontId="16" fillId="0" borderId="0" xfId="4" applyFont="1" applyFill="1" applyAlignment="1">
      <alignment horizontal="right" vertical="top"/>
    </xf>
    <xf numFmtId="0" fontId="16" fillId="0" borderId="0" xfId="4" applyFont="1" applyFill="1" applyBorder="1" applyAlignment="1">
      <alignment horizontal="right" vertical="top" wrapText="1"/>
    </xf>
    <xf numFmtId="0" fontId="16" fillId="0" borderId="0" xfId="4" applyFont="1" applyFill="1" applyBorder="1" applyAlignment="1">
      <alignment horizontal="justify" vertical="top" wrapText="1"/>
    </xf>
    <xf numFmtId="49" fontId="16" fillId="0" borderId="0" xfId="0" applyNumberFormat="1" applyFont="1" applyFill="1" applyBorder="1" applyAlignment="1">
      <alignment horizontal="center" vertical="top"/>
    </xf>
    <xf numFmtId="49" fontId="16" fillId="0" borderId="0" xfId="0" quotePrefix="1" applyNumberFormat="1" applyFont="1" applyFill="1" applyBorder="1" applyAlignment="1">
      <alignment horizontal="right" vertical="top" wrapText="1"/>
    </xf>
    <xf numFmtId="0" fontId="16" fillId="0" borderId="0" xfId="0" applyFont="1" applyFill="1" applyBorder="1" applyAlignment="1">
      <alignment horizontal="right"/>
    </xf>
    <xf numFmtId="0" fontId="16" fillId="0" borderId="0" xfId="0" applyFont="1" applyFill="1" applyBorder="1"/>
    <xf numFmtId="0" fontId="14" fillId="0" borderId="0" xfId="1" quotePrefix="1" applyFont="1" applyFill="1" applyBorder="1" applyAlignment="1">
      <alignment horizontal="left" vertical="top"/>
    </xf>
    <xf numFmtId="0" fontId="14" fillId="0" borderId="5" xfId="1" applyFont="1" applyFill="1" applyBorder="1" applyAlignment="1">
      <alignment horizontal="center" vertical="top"/>
    </xf>
    <xf numFmtId="0" fontId="14" fillId="0" borderId="3" xfId="1" applyFont="1" applyFill="1" applyBorder="1" applyAlignment="1">
      <alignment horizontal="center"/>
    </xf>
    <xf numFmtId="0" fontId="14" fillId="0" borderId="0" xfId="0" applyFont="1" applyFill="1" applyBorder="1" applyAlignment="1">
      <alignment horizontal="justify" vertical="top" wrapText="1"/>
    </xf>
    <xf numFmtId="4" fontId="24" fillId="0" borderId="0" xfId="4" applyNumberFormat="1" applyFont="1" applyFill="1"/>
    <xf numFmtId="0" fontId="16" fillId="0" borderId="0" xfId="4" applyFont="1" applyFill="1" applyAlignment="1">
      <alignment horizontal="justify" vertical="top"/>
    </xf>
    <xf numFmtId="4" fontId="16" fillId="0" borderId="0" xfId="4" applyNumberFormat="1" applyFont="1" applyFill="1" applyBorder="1"/>
    <xf numFmtId="0" fontId="14" fillId="0" borderId="0" xfId="22" applyFont="1" applyFill="1" applyAlignment="1">
      <alignment horizontal="justify" vertical="top"/>
    </xf>
    <xf numFmtId="0" fontId="16" fillId="0" borderId="0" xfId="23" applyFont="1" applyFill="1" applyAlignment="1">
      <alignment horizontal="justify" vertical="top" wrapText="1"/>
    </xf>
    <xf numFmtId="0" fontId="16" fillId="0" borderId="0" xfId="0" applyFont="1" applyFill="1" applyAlignment="1">
      <alignment horizontal="center" vertical="center"/>
    </xf>
    <xf numFmtId="0" fontId="16" fillId="0" borderId="0" xfId="1" applyFont="1" applyFill="1" applyBorder="1" applyAlignment="1">
      <alignment horizontal="center" vertical="top" wrapText="1"/>
    </xf>
    <xf numFmtId="0" fontId="19" fillId="0" borderId="0" xfId="0" applyFont="1" applyFill="1"/>
    <xf numFmtId="0" fontId="19" fillId="0" borderId="0" xfId="0" applyFont="1" applyFill="1" applyAlignment="1">
      <alignment horizontal="center"/>
    </xf>
    <xf numFmtId="4" fontId="19" fillId="0" borderId="0" xfId="0" applyNumberFormat="1" applyFont="1" applyFill="1"/>
    <xf numFmtId="0" fontId="14" fillId="0" borderId="2" xfId="1" applyFont="1" applyFill="1" applyBorder="1" applyAlignment="1">
      <alignment horizontal="justify" vertical="top"/>
    </xf>
    <xf numFmtId="4" fontId="19" fillId="0" borderId="0" xfId="0" applyNumberFormat="1" applyFont="1" applyFill="1" applyAlignment="1">
      <alignment horizontal="center"/>
    </xf>
    <xf numFmtId="49" fontId="14" fillId="0" borderId="0" xfId="1" applyNumberFormat="1" applyFont="1" applyFill="1" applyAlignment="1">
      <alignment horizontal="center" vertical="top"/>
    </xf>
    <xf numFmtId="49" fontId="16" fillId="0" borderId="0" xfId="1" applyNumberFormat="1" applyFont="1" applyFill="1" applyAlignment="1">
      <alignment horizontal="center" vertical="top"/>
    </xf>
    <xf numFmtId="49" fontId="19" fillId="0" borderId="0" xfId="0" applyNumberFormat="1" applyFont="1" applyFill="1"/>
    <xf numFmtId="0" fontId="20" fillId="0" borderId="0" xfId="0" applyFont="1" applyFill="1"/>
    <xf numFmtId="0" fontId="26" fillId="0" borderId="0" xfId="29" applyFont="1" applyFill="1"/>
    <xf numFmtId="4" fontId="16" fillId="0" borderId="0" xfId="0" applyNumberFormat="1" applyFont="1" applyFill="1" applyBorder="1" applyAlignment="1">
      <alignment horizontal="right" vertical="center"/>
    </xf>
    <xf numFmtId="0" fontId="16" fillId="0" borderId="3" xfId="1" applyFont="1" applyFill="1" applyBorder="1" applyAlignment="1">
      <alignment horizontal="left" vertical="top" wrapText="1"/>
    </xf>
    <xf numFmtId="4" fontId="14" fillId="0" borderId="0" xfId="33" applyFont="1" applyFill="1" applyAlignment="1">
      <alignment horizontal="justify" vertical="top" wrapText="1"/>
    </xf>
    <xf numFmtId="4" fontId="16" fillId="0" borderId="0" xfId="33" applyFont="1" applyFill="1" applyAlignment="1">
      <alignment horizontal="justify" vertical="top" wrapText="1"/>
    </xf>
    <xf numFmtId="0" fontId="14" fillId="0" borderId="0" xfId="0" applyFont="1" applyFill="1" applyAlignment="1">
      <alignment horizontal="center" vertical="center"/>
    </xf>
    <xf numFmtId="0" fontId="16" fillId="0" borderId="0" xfId="0" applyFont="1" applyFill="1" applyAlignment="1">
      <alignment vertical="center"/>
    </xf>
    <xf numFmtId="49" fontId="14" fillId="0" borderId="5" xfId="0" applyNumberFormat="1" applyFont="1" applyFill="1" applyBorder="1" applyAlignment="1">
      <alignment horizontal="center" vertical="center"/>
    </xf>
    <xf numFmtId="0" fontId="14" fillId="0" borderId="2" xfId="0" applyFont="1" applyFill="1" applyBorder="1" applyAlignment="1">
      <alignment horizontal="left" vertical="center"/>
    </xf>
    <xf numFmtId="0" fontId="16" fillId="0" borderId="3" xfId="0" applyFont="1" applyFill="1" applyBorder="1" applyAlignment="1">
      <alignment horizontal="right" vertical="center"/>
    </xf>
    <xf numFmtId="4" fontId="16" fillId="0" borderId="3" xfId="0" applyNumberFormat="1" applyFont="1" applyFill="1" applyBorder="1" applyAlignment="1">
      <alignment horizontal="right" vertical="center"/>
    </xf>
    <xf numFmtId="49" fontId="14"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16" fillId="0" borderId="0" xfId="0" applyFont="1" applyFill="1" applyBorder="1" applyAlignment="1">
      <alignment horizontal="right" vertical="center"/>
    </xf>
    <xf numFmtId="49" fontId="14" fillId="0" borderId="8" xfId="0" applyNumberFormat="1" applyFont="1" applyFill="1" applyBorder="1" applyAlignment="1">
      <alignment horizontal="center" vertical="center" wrapText="1"/>
    </xf>
    <xf numFmtId="0" fontId="14" fillId="0" borderId="8" xfId="0" applyFont="1" applyFill="1" applyBorder="1" applyAlignment="1">
      <alignment vertical="center" wrapText="1"/>
    </xf>
    <xf numFmtId="0" fontId="16" fillId="0" borderId="8" xfId="0" applyFont="1" applyFill="1" applyBorder="1" applyAlignment="1">
      <alignment horizontal="right" vertical="center"/>
    </xf>
    <xf numFmtId="4" fontId="16" fillId="0" borderId="8" xfId="0" applyNumberFormat="1" applyFont="1" applyFill="1" applyBorder="1" applyAlignment="1">
      <alignment horizontal="right" vertical="center"/>
    </xf>
    <xf numFmtId="49" fontId="14" fillId="0" borderId="0" xfId="0" applyNumberFormat="1" applyFont="1" applyFill="1" applyAlignment="1">
      <alignment horizontal="center" vertical="center"/>
    </xf>
    <xf numFmtId="0" fontId="16" fillId="0" borderId="11" xfId="0" applyFont="1" applyFill="1" applyBorder="1" applyAlignment="1">
      <alignment vertical="center"/>
    </xf>
    <xf numFmtId="0" fontId="16" fillId="0" borderId="11" xfId="0" applyFont="1" applyFill="1" applyBorder="1" applyAlignment="1">
      <alignment horizontal="right" vertical="center"/>
    </xf>
    <xf numFmtId="4" fontId="16" fillId="0" borderId="11" xfId="0" applyNumberFormat="1" applyFont="1" applyFill="1" applyBorder="1" applyAlignment="1">
      <alignment horizontal="right" vertical="center"/>
    </xf>
    <xf numFmtId="0" fontId="14" fillId="0" borderId="3" xfId="0" applyFont="1" applyFill="1" applyBorder="1" applyAlignment="1">
      <alignment horizontal="left" vertical="center"/>
    </xf>
    <xf numFmtId="49" fontId="16" fillId="0" borderId="0" xfId="0" applyNumberFormat="1" applyFont="1" applyFill="1" applyAlignment="1">
      <alignment horizontal="center" vertical="center"/>
    </xf>
    <xf numFmtId="49" fontId="16" fillId="0" borderId="7" xfId="0" applyNumberFormat="1" applyFont="1" applyFill="1" applyBorder="1" applyAlignment="1">
      <alignment horizontal="center" vertical="center"/>
    </xf>
    <xf numFmtId="0" fontId="14" fillId="0" borderId="7" xfId="0" applyFont="1" applyFill="1" applyBorder="1" applyAlignment="1">
      <alignment horizontal="left" vertical="center"/>
    </xf>
    <xf numFmtId="0" fontId="16" fillId="0" borderId="7" xfId="0" applyFont="1" applyFill="1" applyBorder="1" applyAlignment="1">
      <alignment horizontal="right" vertical="center"/>
    </xf>
    <xf numFmtId="4" fontId="16" fillId="0" borderId="7" xfId="0" applyNumberFormat="1" applyFont="1" applyFill="1" applyBorder="1" applyAlignment="1">
      <alignment horizontal="right" vertical="center"/>
    </xf>
    <xf numFmtId="4" fontId="16" fillId="0" borderId="0" xfId="6" applyNumberFormat="1" applyFont="1" applyFill="1" applyAlignment="1">
      <alignment horizontal="center" wrapText="1"/>
    </xf>
    <xf numFmtId="4" fontId="16" fillId="0" borderId="0" xfId="11" applyFont="1" applyFill="1" applyAlignment="1">
      <alignment horizontal="justify" vertical="top" wrapText="1"/>
    </xf>
    <xf numFmtId="4" fontId="16" fillId="0" borderId="0" xfId="12" applyFont="1" applyFill="1" applyAlignment="1">
      <alignment horizontal="justify" vertical="top" wrapText="1"/>
    </xf>
    <xf numFmtId="4" fontId="16" fillId="0" borderId="0" xfId="12" quotePrefix="1" applyFont="1" applyFill="1" applyAlignment="1">
      <alignment horizontal="justify" vertical="top" wrapText="1"/>
    </xf>
    <xf numFmtId="4" fontId="16" fillId="0" borderId="0" xfId="13" quotePrefix="1" applyFont="1" applyFill="1" applyAlignment="1">
      <alignment horizontal="justify" vertical="top" wrapText="1"/>
    </xf>
    <xf numFmtId="4" fontId="16" fillId="0" borderId="0" xfId="1" applyNumberFormat="1" applyFont="1" applyFill="1" applyBorder="1" applyAlignment="1">
      <alignment horizontal="center" shrinkToFit="1"/>
    </xf>
    <xf numFmtId="49" fontId="16" fillId="0" borderId="0" xfId="0" applyNumberFormat="1" applyFont="1" applyFill="1" applyBorder="1" applyAlignment="1">
      <alignment horizontal="center" vertical="center"/>
    </xf>
    <xf numFmtId="49" fontId="16" fillId="0" borderId="0" xfId="0" applyNumberFormat="1" applyFont="1" applyFill="1" applyBorder="1" applyAlignment="1">
      <alignment horizontal="right" vertical="center"/>
    </xf>
    <xf numFmtId="4" fontId="16" fillId="0" borderId="0" xfId="0" applyNumberFormat="1" applyFont="1" applyFill="1" applyBorder="1" applyAlignment="1">
      <alignment vertical="center"/>
    </xf>
    <xf numFmtId="49" fontId="14" fillId="0" borderId="0" xfId="0" applyNumberFormat="1" applyFont="1" applyFill="1" applyBorder="1" applyAlignment="1">
      <alignment vertical="center"/>
    </xf>
    <xf numFmtId="49" fontId="14" fillId="0" borderId="0" xfId="0" applyNumberFormat="1" applyFont="1" applyFill="1" applyAlignment="1">
      <alignment horizontal="right" vertical="center"/>
    </xf>
    <xf numFmtId="0" fontId="14" fillId="0" borderId="0" xfId="0" applyFont="1" applyFill="1" applyAlignment="1">
      <alignment horizontal="right" vertical="center" wrapText="1"/>
    </xf>
    <xf numFmtId="0" fontId="16" fillId="0" borderId="0" xfId="0" applyFont="1" applyFill="1" applyAlignment="1">
      <alignment vertical="center" wrapText="1"/>
    </xf>
    <xf numFmtId="0" fontId="14" fillId="0" borderId="0" xfId="0" applyFont="1" applyFill="1" applyAlignment="1">
      <alignment vertical="center" wrapText="1"/>
    </xf>
    <xf numFmtId="0" fontId="16" fillId="0" borderId="0" xfId="1" applyFont="1" applyFill="1" applyAlignment="1">
      <alignment vertical="center"/>
    </xf>
    <xf numFmtId="4" fontId="16" fillId="0" borderId="0" xfId="1" applyNumberFormat="1" applyFont="1" applyFill="1" applyAlignment="1">
      <alignment vertical="center"/>
    </xf>
    <xf numFmtId="0" fontId="16" fillId="0" borderId="8" xfId="0" applyFont="1" applyFill="1" applyBorder="1" applyAlignment="1">
      <alignment vertical="center"/>
    </xf>
    <xf numFmtId="4" fontId="16" fillId="0" borderId="8" xfId="0" applyNumberFormat="1" applyFont="1" applyFill="1" applyBorder="1" applyAlignment="1">
      <alignment horizontal="center" vertical="center"/>
    </xf>
    <xf numFmtId="4" fontId="16" fillId="0" borderId="8" xfId="0" applyNumberFormat="1" applyFont="1" applyFill="1" applyBorder="1" applyAlignment="1">
      <alignment vertical="center"/>
    </xf>
    <xf numFmtId="0" fontId="19" fillId="0" borderId="0" xfId="0" applyFont="1" applyFill="1" applyAlignment="1">
      <alignment vertical="top"/>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6" fillId="0" borderId="0" xfId="0" applyFont="1" applyFill="1" applyBorder="1" applyAlignment="1">
      <alignment vertical="center"/>
    </xf>
    <xf numFmtId="49" fontId="16" fillId="0" borderId="0" xfId="0" applyNumberFormat="1" applyFont="1" applyAlignment="1" applyProtection="1">
      <alignment horizontal="center" vertical="top"/>
      <protection locked="0"/>
    </xf>
    <xf numFmtId="0" fontId="16" fillId="0" borderId="0" xfId="0" applyFont="1" applyAlignment="1" applyProtection="1">
      <alignment horizontal="justify" vertical="top" wrapText="1"/>
      <protection locked="0"/>
    </xf>
    <xf numFmtId="0" fontId="16" fillId="0" borderId="0" xfId="0" applyFont="1" applyAlignment="1" applyProtection="1">
      <alignment horizontal="justify" vertical="center" wrapText="1"/>
      <protection locked="0"/>
    </xf>
    <xf numFmtId="0" fontId="16" fillId="0" borderId="0" xfId="0" applyFont="1" applyAlignment="1" applyProtection="1">
      <alignment horizontal="center" wrapText="1"/>
      <protection locked="0"/>
    </xf>
    <xf numFmtId="4" fontId="16" fillId="0" borderId="0" xfId="0" applyNumberFormat="1" applyFont="1" applyAlignment="1" applyProtection="1">
      <alignment horizontal="right" wrapText="1"/>
      <protection locked="0"/>
    </xf>
    <xf numFmtId="0" fontId="30" fillId="0" borderId="0" xfId="0" applyFont="1" applyAlignment="1">
      <alignment horizontal="left" vertical="center" wrapText="1"/>
    </xf>
    <xf numFmtId="0" fontId="30" fillId="0" borderId="0" xfId="0" applyFont="1" applyAlignment="1">
      <alignment vertical="center" wrapText="1"/>
    </xf>
    <xf numFmtId="0" fontId="14" fillId="0" borderId="0" xfId="0" applyFont="1" applyAlignment="1" applyProtection="1">
      <alignment horizontal="left" vertical="center" wrapText="1"/>
      <protection locked="0"/>
    </xf>
    <xf numFmtId="4" fontId="14" fillId="0" borderId="0" xfId="0" applyNumberFormat="1" applyFont="1" applyAlignment="1" applyProtection="1">
      <alignment horizontal="right" vertical="center" wrapText="1"/>
      <protection locked="0"/>
    </xf>
    <xf numFmtId="49" fontId="14" fillId="0" borderId="0" xfId="0" applyNumberFormat="1" applyFont="1" applyAlignment="1" applyProtection="1">
      <alignment horizontal="center" vertical="top"/>
      <protection locked="0"/>
    </xf>
    <xf numFmtId="0" fontId="14" fillId="0" borderId="0" xfId="0" applyFont="1" applyAlignment="1">
      <alignment vertical="center" wrapText="1"/>
    </xf>
    <xf numFmtId="0" fontId="16" fillId="0" borderId="0" xfId="0" applyFont="1" applyAlignment="1">
      <alignment vertical="center" wrapText="1"/>
    </xf>
    <xf numFmtId="49" fontId="14" fillId="0" borderId="0" xfId="0" applyNumberFormat="1" applyFont="1" applyBorder="1" applyAlignment="1" applyProtection="1">
      <alignment horizontal="center" vertical="top"/>
      <protection locked="0"/>
    </xf>
    <xf numFmtId="0" fontId="14" fillId="0" borderId="0" xfId="0" applyFont="1" applyBorder="1" applyAlignment="1" applyProtection="1">
      <alignment horizontal="left" vertical="center" wrapText="1"/>
      <protection locked="0"/>
    </xf>
    <xf numFmtId="0" fontId="14" fillId="0" borderId="0" xfId="0" applyFont="1" applyFill="1" applyBorder="1" applyAlignment="1">
      <alignment vertical="center"/>
    </xf>
    <xf numFmtId="49" fontId="16" fillId="0" borderId="0" xfId="0" applyNumberFormat="1" applyFont="1" applyFill="1" applyAlignment="1">
      <alignment horizontal="justify" vertical="top" wrapText="1"/>
    </xf>
    <xf numFmtId="0" fontId="16" fillId="0" borderId="0" xfId="1" quotePrefix="1" applyFont="1" applyFill="1" applyBorder="1" applyAlignment="1">
      <alignment horizontal="center" vertical="top"/>
    </xf>
    <xf numFmtId="49" fontId="29" fillId="0" borderId="0" xfId="0" applyNumberFormat="1" applyFont="1" applyFill="1" applyAlignment="1" applyProtection="1">
      <alignment horizontal="center" vertical="top"/>
      <protection locked="0"/>
    </xf>
    <xf numFmtId="0" fontId="29" fillId="0" borderId="0" xfId="0" applyFont="1" applyFill="1" applyAlignment="1" applyProtection="1">
      <alignment horizontal="justify" vertical="top" wrapText="1"/>
      <protection locked="0"/>
    </xf>
    <xf numFmtId="0" fontId="29" fillId="0" borderId="0" xfId="0" applyFont="1" applyFill="1" applyAlignment="1" applyProtection="1">
      <alignment horizontal="justify" vertical="center" wrapText="1"/>
      <protection locked="0"/>
    </xf>
    <xf numFmtId="0" fontId="29" fillId="0" borderId="0" xfId="0" applyFont="1" applyFill="1" applyAlignment="1">
      <alignment vertical="center" wrapText="1"/>
    </xf>
    <xf numFmtId="4" fontId="29" fillId="0" borderId="0" xfId="0" applyNumberFormat="1" applyFont="1" applyFill="1" applyAlignment="1" applyProtection="1">
      <alignment horizontal="right" wrapText="1"/>
      <protection locked="0"/>
    </xf>
    <xf numFmtId="4" fontId="29" fillId="0" borderId="0" xfId="56" applyNumberFormat="1" applyFont="1" applyFill="1" applyAlignment="1">
      <alignment horizontal="right"/>
    </xf>
    <xf numFmtId="0" fontId="29" fillId="0" borderId="0" xfId="0" applyFont="1" applyFill="1" applyAlignment="1" applyProtection="1">
      <alignment horizontal="center" wrapText="1"/>
      <protection locked="0"/>
    </xf>
    <xf numFmtId="4" fontId="29" fillId="0" borderId="0" xfId="56" applyNumberFormat="1" applyFont="1" applyFill="1" applyAlignment="1">
      <alignment horizontal="right" vertical="center"/>
    </xf>
    <xf numFmtId="4" fontId="16" fillId="0" borderId="4" xfId="0" applyNumberFormat="1" applyFont="1" applyFill="1" applyBorder="1" applyAlignment="1">
      <alignment horizontal="right" vertical="center"/>
    </xf>
    <xf numFmtId="0" fontId="16" fillId="0" borderId="0" xfId="1" applyFont="1" applyFill="1" applyBorder="1" applyAlignment="1">
      <alignment horizontal="center"/>
    </xf>
    <xf numFmtId="0" fontId="14" fillId="0" borderId="0" xfId="57" applyFont="1" applyAlignment="1">
      <alignment vertical="top" wrapText="1"/>
    </xf>
    <xf numFmtId="0" fontId="16" fillId="0" borderId="0" xfId="64" applyFont="1" applyAlignment="1">
      <alignment horizontal="justify" vertical="top"/>
    </xf>
    <xf numFmtId="0" fontId="16" fillId="0" borderId="0" xfId="64" applyFont="1" applyAlignment="1">
      <alignment horizontal="center" vertical="top"/>
    </xf>
    <xf numFmtId="0" fontId="22" fillId="0" borderId="0" xfId="64" applyFont="1" applyAlignment="1">
      <alignment horizontal="justify" vertical="top"/>
    </xf>
    <xf numFmtId="0" fontId="16" fillId="0" borderId="0" xfId="64" applyFont="1" applyAlignment="1">
      <alignment horizontal="justify" vertical="top" wrapText="1"/>
    </xf>
    <xf numFmtId="4" fontId="16" fillId="0" borderId="0" xfId="4" applyNumberFormat="1" applyFont="1" applyAlignment="1">
      <alignment horizontal="right"/>
    </xf>
    <xf numFmtId="2" fontId="19" fillId="0" borderId="0" xfId="56" applyNumberFormat="1" applyFont="1"/>
    <xf numFmtId="2" fontId="24" fillId="0" borderId="0" xfId="57" applyNumberFormat="1" applyFont="1" applyAlignment="1">
      <alignment vertical="top" wrapText="1"/>
    </xf>
    <xf numFmtId="2" fontId="24" fillId="0" borderId="0" xfId="57" applyNumberFormat="1" applyFont="1"/>
    <xf numFmtId="2" fontId="14" fillId="0" borderId="0" xfId="57" applyNumberFormat="1" applyFont="1" applyAlignment="1">
      <alignment vertical="top" wrapText="1"/>
    </xf>
    <xf numFmtId="2" fontId="19" fillId="0" borderId="0" xfId="56" applyNumberFormat="1" applyFont="1" applyAlignment="1">
      <alignment horizontal="center"/>
    </xf>
    <xf numFmtId="2" fontId="19" fillId="0" borderId="0" xfId="56" applyNumberFormat="1" applyFont="1" applyAlignment="1">
      <alignment horizontal="center" wrapText="1"/>
    </xf>
    <xf numFmtId="2" fontId="16" fillId="0" borderId="0" xfId="58" applyNumberFormat="1" applyFont="1"/>
    <xf numFmtId="2" fontId="16" fillId="0" borderId="0" xfId="56" applyNumberFormat="1" applyFont="1" applyAlignment="1">
      <alignment horizontal="center"/>
    </xf>
    <xf numFmtId="2" fontId="14" fillId="0" borderId="3" xfId="56" applyNumberFormat="1" applyFont="1" applyBorder="1" applyAlignment="1">
      <alignment horizontal="center"/>
    </xf>
    <xf numFmtId="2" fontId="14" fillId="0" borderId="0" xfId="56" applyNumberFormat="1" applyFont="1" applyAlignment="1">
      <alignment horizontal="center"/>
    </xf>
    <xf numFmtId="2" fontId="14" fillId="0" borderId="0" xfId="58" applyNumberFormat="1" applyFont="1"/>
    <xf numFmtId="2" fontId="14" fillId="0" borderId="0" xfId="56" applyNumberFormat="1" applyFont="1" applyAlignment="1">
      <alignment horizontal="left" vertical="top"/>
    </xf>
    <xf numFmtId="2" fontId="19" fillId="0" borderId="14" xfId="56" applyNumberFormat="1" applyFont="1" applyBorder="1"/>
    <xf numFmtId="2" fontId="19" fillId="0" borderId="0" xfId="56" applyNumberFormat="1" applyFont="1" applyAlignment="1">
      <alignment horizontal="right"/>
    </xf>
    <xf numFmtId="2" fontId="19" fillId="0" borderId="0" xfId="56" applyNumberFormat="1" applyFont="1" applyAlignment="1">
      <alignment horizontal="right" wrapText="1"/>
    </xf>
    <xf numFmtId="2" fontId="16" fillId="0" borderId="0" xfId="58" applyNumberFormat="1" applyFont="1" applyAlignment="1">
      <alignment horizontal="right"/>
    </xf>
    <xf numFmtId="2" fontId="14" fillId="0" borderId="4" xfId="58" applyNumberFormat="1" applyFont="1" applyBorder="1" applyAlignment="1">
      <alignment horizontal="right"/>
    </xf>
    <xf numFmtId="2" fontId="14" fillId="0" borderId="0" xfId="58" applyNumberFormat="1" applyFont="1" applyAlignment="1">
      <alignment horizontal="right"/>
    </xf>
    <xf numFmtId="2" fontId="19" fillId="0" borderId="0" xfId="58" applyNumberFormat="1" applyFont="1"/>
    <xf numFmtId="2" fontId="20" fillId="0" borderId="14" xfId="56" applyNumberFormat="1" applyFont="1" applyBorder="1"/>
    <xf numFmtId="0" fontId="14" fillId="0" borderId="0" xfId="1" applyFont="1" applyFill="1" applyBorder="1" applyAlignment="1">
      <alignment horizontal="justify" vertical="top"/>
    </xf>
    <xf numFmtId="0" fontId="14" fillId="0" borderId="0" xfId="1" applyFont="1" applyFill="1" applyBorder="1" applyAlignment="1">
      <alignment horizontal="center" vertical="center"/>
    </xf>
    <xf numFmtId="2" fontId="16" fillId="0" borderId="0" xfId="1" applyNumberFormat="1" applyFont="1" applyFill="1"/>
    <xf numFmtId="2" fontId="14" fillId="0" borderId="0" xfId="14" applyNumberFormat="1" applyFont="1" applyFill="1" applyAlignment="1">
      <alignment horizontal="right" vertical="center"/>
    </xf>
    <xf numFmtId="2" fontId="16" fillId="0" borderId="0" xfId="14" applyNumberFormat="1" applyFont="1" applyFill="1" applyAlignment="1">
      <alignment horizontal="right" vertical="center"/>
    </xf>
    <xf numFmtId="2" fontId="16" fillId="0" borderId="0" xfId="14" applyNumberFormat="1" applyFont="1" applyFill="1" applyAlignment="1">
      <alignment horizontal="right" vertical="center" wrapText="1"/>
    </xf>
    <xf numFmtId="2" fontId="14" fillId="0" borderId="0" xfId="0" applyNumberFormat="1" applyFont="1" applyFill="1" applyAlignment="1">
      <alignment horizontal="right" vertical="center"/>
    </xf>
    <xf numFmtId="2" fontId="16" fillId="0" borderId="0" xfId="14" applyNumberFormat="1" applyFont="1" applyFill="1" applyBorder="1" applyAlignment="1">
      <alignment vertical="center"/>
    </xf>
    <xf numFmtId="2" fontId="16" fillId="0" borderId="0" xfId="14" applyNumberFormat="1" applyFont="1" applyFill="1" applyAlignment="1">
      <alignment horizontal="right"/>
    </xf>
    <xf numFmtId="2" fontId="16" fillId="0" borderId="0" xfId="1" applyNumberFormat="1" applyFont="1" applyFill="1" applyBorder="1"/>
    <xf numFmtId="2" fontId="16" fillId="0" borderId="0" xfId="14" applyNumberFormat="1" applyFont="1" applyFill="1" applyAlignment="1">
      <alignment horizontal="left" vertical="center"/>
    </xf>
    <xf numFmtId="2" fontId="16" fillId="0" borderId="0" xfId="14" applyNumberFormat="1" applyFont="1" applyFill="1" applyAlignment="1">
      <alignment horizontal="left"/>
    </xf>
    <xf numFmtId="2" fontId="16" fillId="0" borderId="0" xfId="0" applyNumberFormat="1" applyFont="1" applyFill="1" applyAlignment="1">
      <alignment vertical="top" wrapText="1"/>
    </xf>
    <xf numFmtId="2" fontId="16" fillId="0" borderId="0" xfId="0" applyNumberFormat="1" applyFont="1" applyFill="1" applyAlignment="1">
      <alignment horizontal="right"/>
    </xf>
    <xf numFmtId="2" fontId="14" fillId="0" borderId="0" xfId="1" applyNumberFormat="1" applyFont="1" applyFill="1" applyAlignment="1">
      <alignment horizontal="center" vertical="top" wrapText="1"/>
    </xf>
    <xf numFmtId="2" fontId="14" fillId="0" borderId="8" xfId="0" applyNumberFormat="1" applyFont="1" applyFill="1" applyBorder="1" applyAlignment="1">
      <alignment horizontal="right" vertical="center"/>
    </xf>
    <xf numFmtId="2" fontId="16" fillId="0" borderId="0" xfId="1" applyNumberFormat="1" applyFont="1" applyFill="1" applyAlignment="1">
      <alignment horizontal="center"/>
    </xf>
    <xf numFmtId="2" fontId="29" fillId="0" borderId="0" xfId="0" applyNumberFormat="1" applyFont="1" applyFill="1" applyAlignment="1" applyProtection="1">
      <alignment horizontal="right" wrapText="1"/>
      <protection locked="0"/>
    </xf>
    <xf numFmtId="2" fontId="16" fillId="0" borderId="1" xfId="1" applyNumberFormat="1" applyFont="1" applyFill="1" applyBorder="1" applyAlignment="1">
      <alignment horizontal="right"/>
    </xf>
    <xf numFmtId="2" fontId="16" fillId="0" borderId="0" xfId="1" applyNumberFormat="1" applyFont="1" applyFill="1" applyBorder="1" applyAlignment="1">
      <alignment horizontal="right"/>
    </xf>
    <xf numFmtId="2" fontId="16" fillId="0" borderId="1" xfId="0" applyNumberFormat="1" applyFont="1" applyFill="1" applyBorder="1"/>
    <xf numFmtId="2" fontId="16" fillId="0" borderId="0" xfId="0" applyNumberFormat="1" applyFont="1" applyFill="1" applyBorder="1" applyAlignment="1">
      <alignment horizontal="right"/>
    </xf>
    <xf numFmtId="2" fontId="16" fillId="0" borderId="1" xfId="0" applyNumberFormat="1" applyFont="1" applyFill="1" applyBorder="1" applyAlignment="1">
      <alignment horizontal="right"/>
    </xf>
    <xf numFmtId="2" fontId="16" fillId="0" borderId="0" xfId="0" applyNumberFormat="1" applyFont="1" applyFill="1" applyBorder="1"/>
    <xf numFmtId="2" fontId="16" fillId="0" borderId="1" xfId="1" applyNumberFormat="1" applyFont="1" applyFill="1" applyBorder="1"/>
    <xf numFmtId="2" fontId="24" fillId="0" borderId="0" xfId="0" applyNumberFormat="1" applyFont="1" applyFill="1" applyBorder="1" applyAlignment="1">
      <alignment horizontal="right" vertical="top"/>
    </xf>
    <xf numFmtId="2" fontId="16" fillId="0" borderId="1" xfId="1" applyNumberFormat="1" applyFont="1" applyFill="1" applyBorder="1" applyAlignment="1">
      <alignment horizontal="right" vertical="top"/>
    </xf>
    <xf numFmtId="2" fontId="14" fillId="0" borderId="4" xfId="1" applyNumberFormat="1" applyFont="1" applyFill="1" applyBorder="1"/>
    <xf numFmtId="2" fontId="16" fillId="0" borderId="0" xfId="0" applyNumberFormat="1" applyFont="1" applyFill="1" applyBorder="1" applyAlignment="1">
      <alignment horizontal="right" vertical="top" wrapText="1"/>
    </xf>
    <xf numFmtId="2" fontId="16" fillId="0" borderId="0" xfId="0" applyNumberFormat="1" applyFont="1" applyFill="1"/>
    <xf numFmtId="2" fontId="16" fillId="0" borderId="0" xfId="4" applyNumberFormat="1" applyFont="1" applyFill="1"/>
    <xf numFmtId="2" fontId="16" fillId="0" borderId="0" xfId="1" applyNumberFormat="1" applyFont="1" applyFill="1" applyBorder="1" applyAlignment="1">
      <alignment horizontal="center"/>
    </xf>
    <xf numFmtId="2" fontId="15" fillId="0" borderId="0" xfId="1" applyNumberFormat="1" applyFont="1" applyFill="1" applyBorder="1" applyAlignment="1"/>
    <xf numFmtId="2" fontId="16" fillId="0" borderId="0" xfId="0" applyNumberFormat="1" applyFont="1" applyFill="1" applyBorder="1" applyAlignment="1">
      <alignment vertical="top"/>
    </xf>
    <xf numFmtId="2" fontId="16" fillId="0" borderId="0" xfId="0" quotePrefix="1" applyNumberFormat="1" applyFont="1" applyFill="1" applyBorder="1" applyAlignment="1">
      <alignment vertical="top"/>
    </xf>
    <xf numFmtId="2" fontId="29" fillId="0" borderId="0" xfId="0" applyNumberFormat="1" applyFont="1" applyFill="1" applyBorder="1"/>
    <xf numFmtId="2" fontId="14" fillId="0" borderId="0" xfId="1" applyNumberFormat="1" applyFont="1" applyFill="1" applyBorder="1" applyAlignment="1">
      <alignment horizontal="left"/>
    </xf>
    <xf numFmtId="2" fontId="16" fillId="0" borderId="0" xfId="0" applyNumberFormat="1" applyFont="1" applyFill="1" applyAlignment="1">
      <alignment vertical="top"/>
    </xf>
    <xf numFmtId="2" fontId="16" fillId="0" borderId="0" xfId="0" quotePrefix="1" applyNumberFormat="1" applyFont="1" applyFill="1" applyAlignment="1">
      <alignment vertical="top" wrapText="1"/>
    </xf>
    <xf numFmtId="2" fontId="16" fillId="0" borderId="0" xfId="0" quotePrefix="1" applyNumberFormat="1" applyFont="1" applyFill="1" applyAlignment="1">
      <alignment vertical="top"/>
    </xf>
    <xf numFmtId="2" fontId="16" fillId="0" borderId="0" xfId="0" applyNumberFormat="1" applyFont="1" applyFill="1" applyBorder="1" applyAlignment="1" applyProtection="1">
      <alignment vertical="top"/>
      <protection locked="0"/>
    </xf>
    <xf numFmtId="2" fontId="16" fillId="0" borderId="0" xfId="0" applyNumberFormat="1" applyFont="1" applyFill="1" applyAlignment="1" applyProtection="1">
      <alignment vertical="top"/>
      <protection locked="0"/>
    </xf>
    <xf numFmtId="2" fontId="16" fillId="0" borderId="0" xfId="0" applyNumberFormat="1" applyFont="1" applyFill="1" applyAlignment="1">
      <alignment horizontal="center"/>
    </xf>
    <xf numFmtId="2" fontId="16" fillId="0" borderId="0" xfId="1" applyNumberFormat="1" applyFont="1" applyFill="1" applyAlignment="1">
      <alignment horizontal="right"/>
    </xf>
    <xf numFmtId="2" fontId="16" fillId="0" borderId="1" xfId="4" applyNumberFormat="1" applyFont="1" applyFill="1" applyBorder="1"/>
    <xf numFmtId="2" fontId="14" fillId="0" borderId="4" xfId="1" applyNumberFormat="1" applyFont="1" applyFill="1" applyBorder="1" applyAlignment="1">
      <alignment horizontal="right"/>
    </xf>
    <xf numFmtId="2" fontId="14" fillId="0" borderId="0" xfId="0" applyNumberFormat="1" applyFont="1" applyFill="1" applyBorder="1" applyAlignment="1">
      <alignment horizontal="right" vertical="center"/>
    </xf>
    <xf numFmtId="2" fontId="19" fillId="0" borderId="0" xfId="0" applyNumberFormat="1" applyFont="1" applyFill="1"/>
    <xf numFmtId="2" fontId="16" fillId="0" borderId="0" xfId="0" applyNumberFormat="1" applyFont="1" applyAlignment="1" applyProtection="1">
      <alignment horizontal="right" wrapText="1"/>
      <protection locked="0"/>
    </xf>
    <xf numFmtId="2" fontId="14" fillId="0" borderId="0" xfId="0" applyNumberFormat="1" applyFont="1" applyAlignment="1" applyProtection="1">
      <alignment horizontal="left" vertical="center" wrapText="1"/>
      <protection locked="0"/>
    </xf>
    <xf numFmtId="2" fontId="14" fillId="0" borderId="1" xfId="0" applyNumberFormat="1" applyFont="1" applyFill="1" applyBorder="1" applyAlignment="1">
      <alignment horizontal="right" vertical="center"/>
    </xf>
    <xf numFmtId="2" fontId="16" fillId="0" borderId="0" xfId="0" applyNumberFormat="1" applyFont="1" applyFill="1" applyBorder="1" applyAlignment="1">
      <alignment horizontal="right" vertical="center"/>
    </xf>
    <xf numFmtId="2" fontId="16" fillId="0" borderId="11" xfId="0" applyNumberFormat="1" applyFont="1" applyFill="1" applyBorder="1" applyAlignment="1">
      <alignment horizontal="right" vertical="center"/>
    </xf>
    <xf numFmtId="2" fontId="14" fillId="0" borderId="12" xfId="0" applyNumberFormat="1" applyFont="1" applyFill="1" applyBorder="1" applyAlignment="1">
      <alignment horizontal="right" vertical="center"/>
    </xf>
    <xf numFmtId="2" fontId="14" fillId="0" borderId="0" xfId="0" applyNumberFormat="1" applyFont="1" applyBorder="1" applyAlignment="1" applyProtection="1">
      <alignment horizontal="left" vertical="center" wrapText="1"/>
      <protection locked="0"/>
    </xf>
    <xf numFmtId="49" fontId="14" fillId="0" borderId="0" xfId="4" applyNumberFormat="1" applyFont="1" applyAlignment="1">
      <alignment horizontal="center" vertical="center"/>
    </xf>
    <xf numFmtId="49" fontId="16" fillId="0" borderId="0" xfId="19" applyNumberFormat="1" applyFont="1" applyAlignment="1">
      <alignment horizontal="center" vertical="center"/>
    </xf>
    <xf numFmtId="49" fontId="16" fillId="0" borderId="0" xfId="4" applyNumberFormat="1" applyFont="1" applyAlignment="1">
      <alignment horizontal="center" vertical="center" wrapText="1"/>
    </xf>
    <xf numFmtId="0" fontId="14" fillId="0" borderId="0" xfId="0" applyFont="1" applyAlignment="1">
      <alignment horizontal="left" vertical="top"/>
    </xf>
    <xf numFmtId="0" fontId="14" fillId="0" borderId="0" xfId="0" applyFont="1" applyAlignment="1">
      <alignment horizontal="center" vertical="top"/>
    </xf>
    <xf numFmtId="2" fontId="14" fillId="0" borderId="0" xfId="0" applyNumberFormat="1" applyFont="1" applyAlignment="1">
      <alignment horizontal="left" vertical="top"/>
    </xf>
    <xf numFmtId="0" fontId="16" fillId="0" borderId="0" xfId="76" applyFont="1" applyFill="1" applyAlignment="1">
      <alignment horizontal="justify" vertical="top" wrapText="1"/>
    </xf>
    <xf numFmtId="0" fontId="16" fillId="0" borderId="0" xfId="0" applyFont="1" applyFill="1" applyAlignment="1" applyProtection="1">
      <alignment horizontal="justify" vertical="center" wrapText="1"/>
      <protection locked="0"/>
    </xf>
    <xf numFmtId="4" fontId="16" fillId="0" borderId="0" xfId="0" applyNumberFormat="1" applyFont="1" applyFill="1" applyAlignment="1">
      <alignment vertical="center" wrapText="1"/>
    </xf>
    <xf numFmtId="2" fontId="16" fillId="0" borderId="0" xfId="0" applyNumberFormat="1" applyFont="1" applyFill="1" applyAlignment="1" applyProtection="1">
      <alignment horizontal="right" wrapText="1"/>
      <protection locked="0"/>
    </xf>
    <xf numFmtId="49" fontId="16" fillId="0" borderId="0" xfId="0" applyNumberFormat="1" applyFont="1" applyFill="1" applyAlignment="1" applyProtection="1">
      <alignment horizontal="center" vertical="top"/>
      <protection locked="0"/>
    </xf>
    <xf numFmtId="4" fontId="16" fillId="0" borderId="0" xfId="0" applyNumberFormat="1" applyFont="1" applyFill="1" applyAlignment="1" applyProtection="1">
      <alignment horizontal="right" wrapText="1"/>
      <protection locked="0"/>
    </xf>
    <xf numFmtId="0" fontId="16" fillId="0" borderId="0" xfId="1" applyFont="1" applyFill="1" applyBorder="1" applyAlignment="1">
      <alignment horizontal="center"/>
    </xf>
    <xf numFmtId="4" fontId="16" fillId="0" borderId="0" xfId="2" applyNumberFormat="1" applyFont="1" applyFill="1" applyAlignment="1">
      <alignment horizontal="center" vertical="center" wrapText="1"/>
    </xf>
    <xf numFmtId="4" fontId="16" fillId="0" borderId="0" xfId="2" applyNumberFormat="1" applyFont="1" applyFill="1" applyAlignment="1">
      <alignment horizontal="center" vertical="center" wrapText="1"/>
    </xf>
    <xf numFmtId="0" fontId="14" fillId="0" borderId="2" xfId="1" applyFont="1" applyFill="1" applyBorder="1" applyAlignment="1">
      <alignment horizontal="left" vertical="top" wrapText="1"/>
    </xf>
    <xf numFmtId="0" fontId="14" fillId="0" borderId="3" xfId="1" applyFont="1" applyFill="1" applyBorder="1" applyAlignment="1">
      <alignment horizontal="left" vertical="top" wrapText="1"/>
    </xf>
    <xf numFmtId="0" fontId="16" fillId="0" borderId="0" xfId="1" applyFont="1" applyFill="1" applyBorder="1" applyAlignment="1">
      <alignment horizontal="center"/>
    </xf>
    <xf numFmtId="49" fontId="14" fillId="0" borderId="2" xfId="0" applyNumberFormat="1" applyFont="1" applyFill="1" applyBorder="1" applyAlignment="1">
      <alignment horizontal="left" vertical="center" wrapText="1"/>
    </xf>
    <xf numFmtId="0" fontId="16" fillId="0" borderId="3" xfId="0" applyFont="1" applyFill="1" applyBorder="1" applyAlignment="1">
      <alignment vertical="center" wrapText="1"/>
    </xf>
    <xf numFmtId="4" fontId="16" fillId="0" borderId="0" xfId="4" applyNumberFormat="1" applyFont="1" applyAlignment="1">
      <alignment horizontal="center"/>
    </xf>
    <xf numFmtId="0" fontId="16" fillId="0" borderId="0" xfId="64" applyFont="1" applyAlignment="1">
      <alignment horizontal="justify" vertical="top" wrapText="1"/>
    </xf>
    <xf numFmtId="0" fontId="16" fillId="0" borderId="0" xfId="64" applyFont="1" applyAlignment="1">
      <alignment horizontal="justify" vertical="top"/>
    </xf>
    <xf numFmtId="0" fontId="16" fillId="0" borderId="0" xfId="64" applyFont="1" applyAlignment="1">
      <alignment horizontal="center" vertical="top"/>
    </xf>
    <xf numFmtId="0" fontId="16" fillId="0" borderId="0" xfId="4" applyFont="1" applyAlignment="1">
      <alignment horizontal="center"/>
    </xf>
    <xf numFmtId="1" fontId="16" fillId="0" borderId="0" xfId="4" applyNumberFormat="1" applyFont="1" applyAlignment="1">
      <alignment horizontal="center"/>
    </xf>
    <xf numFmtId="4" fontId="16" fillId="0" borderId="0" xfId="4" applyNumberFormat="1" applyFont="1" applyAlignment="1">
      <alignment horizontal="right"/>
    </xf>
    <xf numFmtId="0" fontId="16" fillId="0" borderId="0" xfId="64" applyFont="1" applyAlignment="1">
      <alignment horizontal="left" vertical="top" wrapText="1"/>
    </xf>
    <xf numFmtId="0" fontId="22" fillId="0" borderId="0" xfId="64" applyFont="1" applyAlignment="1">
      <alignment horizontal="justify" vertical="top"/>
    </xf>
    <xf numFmtId="49" fontId="14" fillId="0" borderId="0" xfId="64" applyNumberFormat="1" applyFont="1" applyAlignment="1">
      <alignment horizontal="center" vertical="top" wrapText="1"/>
    </xf>
    <xf numFmtId="49" fontId="16" fillId="0" borderId="0" xfId="26" applyNumberFormat="1" applyFont="1" applyFill="1" applyAlignment="1">
      <alignment horizontal="justify" vertical="top" wrapText="1"/>
    </xf>
    <xf numFmtId="0" fontId="14" fillId="0" borderId="1" xfId="26" applyFont="1" applyFill="1" applyBorder="1" applyAlignment="1">
      <alignment horizontal="justify" vertical="top"/>
    </xf>
    <xf numFmtId="0" fontId="16" fillId="0" borderId="0" xfId="2" applyFont="1" applyFill="1" applyAlignment="1">
      <alignment horizontal="justify" vertical="top"/>
    </xf>
    <xf numFmtId="0" fontId="31" fillId="0" borderId="0" xfId="1" applyFont="1" applyFill="1" applyAlignment="1">
      <alignment horizontal="center" vertical="center" wrapText="1"/>
    </xf>
    <xf numFmtId="0" fontId="14" fillId="0" borderId="1" xfId="1" applyFont="1" applyFill="1" applyBorder="1" applyAlignment="1">
      <alignment horizontal="center" vertical="center"/>
    </xf>
    <xf numFmtId="0" fontId="14" fillId="0" borderId="1" xfId="1" applyFont="1" applyFill="1" applyBorder="1" applyAlignment="1">
      <alignment horizontal="center" vertical="top" wrapText="1"/>
    </xf>
    <xf numFmtId="4" fontId="14" fillId="0" borderId="1" xfId="1" applyNumberFormat="1" applyFont="1" applyFill="1" applyBorder="1" applyAlignment="1">
      <alignment horizontal="center" vertical="top"/>
    </xf>
    <xf numFmtId="4" fontId="14" fillId="0" borderId="1" xfId="1" applyNumberFormat="1" applyFont="1" applyFill="1" applyBorder="1" applyAlignment="1">
      <alignment horizontal="center" vertical="top" wrapText="1"/>
    </xf>
    <xf numFmtId="2" fontId="14" fillId="0" borderId="1" xfId="1" applyNumberFormat="1" applyFont="1" applyFill="1" applyBorder="1" applyAlignment="1">
      <alignment horizontal="center" vertical="top" wrapText="1"/>
    </xf>
    <xf numFmtId="0" fontId="14" fillId="0" borderId="6" xfId="0" applyFont="1" applyFill="1" applyBorder="1" applyAlignment="1">
      <alignment horizontal="center" vertical="top"/>
    </xf>
    <xf numFmtId="0" fontId="14" fillId="0" borderId="7" xfId="0" applyFont="1" applyFill="1" applyBorder="1" applyAlignment="1">
      <alignment horizontal="center" vertical="top"/>
    </xf>
    <xf numFmtId="0" fontId="14" fillId="0" borderId="0" xfId="1" applyFont="1" applyFill="1" applyBorder="1" applyAlignment="1">
      <alignment horizontal="center" vertical="top" wrapText="1"/>
    </xf>
    <xf numFmtId="4" fontId="14" fillId="0" borderId="0" xfId="1" applyNumberFormat="1" applyFont="1" applyFill="1" applyBorder="1" applyAlignment="1">
      <alignment horizontal="center" vertical="top"/>
    </xf>
    <xf numFmtId="4" fontId="14" fillId="0" borderId="0" xfId="1" applyNumberFormat="1" applyFont="1" applyFill="1" applyBorder="1" applyAlignment="1">
      <alignment horizontal="center" vertical="top" wrapText="1"/>
    </xf>
    <xf numFmtId="2" fontId="14" fillId="0" borderId="0" xfId="1" applyNumberFormat="1" applyFont="1" applyFill="1" applyBorder="1" applyAlignment="1">
      <alignment horizontal="center" vertical="top" wrapText="1"/>
    </xf>
    <xf numFmtId="4" fontId="16" fillId="0" borderId="17" xfId="4" applyNumberFormat="1" applyFont="1" applyBorder="1" applyAlignment="1">
      <alignment vertical="center"/>
    </xf>
    <xf numFmtId="4" fontId="16" fillId="0" borderId="17" xfId="4" applyNumberFormat="1" applyFont="1" applyFill="1" applyBorder="1" applyAlignment="1">
      <alignment vertical="center"/>
    </xf>
    <xf numFmtId="1" fontId="16" fillId="0" borderId="17" xfId="4" applyNumberFormat="1" applyFont="1" applyBorder="1" applyAlignment="1">
      <alignment horizontal="center" vertical="center"/>
    </xf>
    <xf numFmtId="49" fontId="14" fillId="0" borderId="17" xfId="4" applyNumberFormat="1" applyFont="1" applyBorder="1" applyAlignment="1">
      <alignment horizontal="center" vertical="center"/>
    </xf>
    <xf numFmtId="4" fontId="16" fillId="0" borderId="17" xfId="4" applyNumberFormat="1" applyFont="1" applyBorder="1" applyAlignment="1">
      <alignment horizontal="right" vertical="center"/>
    </xf>
    <xf numFmtId="49" fontId="14" fillId="0" borderId="17" xfId="4" applyNumberFormat="1" applyFont="1" applyFill="1" applyBorder="1" applyAlignment="1">
      <alignment horizontal="center"/>
    </xf>
    <xf numFmtId="0" fontId="14" fillId="0" borderId="17" xfId="4" applyFont="1" applyBorder="1" applyAlignment="1">
      <alignment horizontal="left" vertical="top" wrapText="1"/>
    </xf>
    <xf numFmtId="1" fontId="16" fillId="0" borderId="17" xfId="4" applyNumberFormat="1" applyFont="1" applyFill="1" applyBorder="1" applyAlignment="1">
      <alignment horizontal="center" vertical="center"/>
    </xf>
    <xf numFmtId="0" fontId="14" fillId="0" borderId="17" xfId="4" applyFont="1" applyFill="1" applyBorder="1" applyAlignment="1">
      <alignment horizontal="center" vertical="center"/>
    </xf>
    <xf numFmtId="0" fontId="22" fillId="0" borderId="0" xfId="64" applyFont="1" applyFill="1" applyAlignment="1">
      <alignment horizontal="justify" vertical="top"/>
    </xf>
    <xf numFmtId="4" fontId="16" fillId="0" borderId="17" xfId="4" applyNumberFormat="1" applyFont="1" applyFill="1" applyBorder="1" applyAlignment="1">
      <alignment horizontal="right" vertical="center"/>
    </xf>
    <xf numFmtId="49" fontId="14" fillId="0" borderId="0" xfId="64" applyNumberFormat="1" applyFont="1" applyFill="1" applyAlignment="1">
      <alignment horizontal="center" vertical="top" wrapText="1"/>
    </xf>
    <xf numFmtId="0" fontId="14" fillId="0" borderId="17" xfId="4" applyFont="1" applyFill="1" applyBorder="1" applyAlignment="1">
      <alignment horizontal="left" vertical="top" wrapText="1"/>
    </xf>
    <xf numFmtId="0" fontId="16" fillId="0" borderId="0" xfId="64" applyFont="1" applyFill="1" applyAlignment="1">
      <alignment horizontal="justify" vertical="top" wrapText="1"/>
    </xf>
    <xf numFmtId="0" fontId="16" fillId="0" borderId="0" xfId="64" applyFont="1" applyFill="1" applyAlignment="1">
      <alignment horizontal="justify" vertical="top"/>
    </xf>
    <xf numFmtId="0" fontId="14" fillId="0" borderId="17" xfId="4" applyFont="1" applyBorder="1" applyAlignment="1">
      <alignment horizontal="center" vertical="center"/>
    </xf>
    <xf numFmtId="0" fontId="16" fillId="0" borderId="0" xfId="64" applyFont="1" applyFill="1" applyAlignment="1">
      <alignment horizontal="center" vertical="top"/>
    </xf>
    <xf numFmtId="0" fontId="14" fillId="0" borderId="16" xfId="0" applyFont="1" applyFill="1" applyBorder="1" applyAlignment="1">
      <alignment horizontal="center" vertical="top"/>
    </xf>
    <xf numFmtId="0" fontId="16" fillId="0" borderId="0" xfId="64" applyFont="1" applyFill="1" applyAlignment="1">
      <alignment horizontal="left" vertical="top" wrapText="1"/>
    </xf>
    <xf numFmtId="0" fontId="0" fillId="0" borderId="0" xfId="0"/>
    <xf numFmtId="0" fontId="14" fillId="0" borderId="0" xfId="1" applyFont="1" applyFill="1" applyAlignment="1">
      <alignment horizontal="left" vertical="top"/>
    </xf>
    <xf numFmtId="0" fontId="15" fillId="0" borderId="0" xfId="0" applyFont="1" applyFill="1" applyAlignment="1">
      <alignment horizontal="left" vertical="top"/>
    </xf>
    <xf numFmtId="0" fontId="16" fillId="0" borderId="0" xfId="14" quotePrefix="1" applyFont="1" applyFill="1" applyAlignment="1">
      <alignment horizontal="justify" vertical="top" wrapText="1"/>
    </xf>
    <xf numFmtId="0" fontId="19" fillId="0" borderId="0" xfId="83" applyFont="1" applyAlignment="1">
      <alignment horizontal="center"/>
    </xf>
    <xf numFmtId="0" fontId="19" fillId="0" borderId="0" xfId="83" applyFont="1"/>
    <xf numFmtId="0" fontId="24" fillId="0" borderId="0" xfId="57" applyFont="1"/>
    <xf numFmtId="0" fontId="19" fillId="0" borderId="0" xfId="83" applyFont="1" applyAlignment="1">
      <alignment horizontal="justify"/>
    </xf>
    <xf numFmtId="166" fontId="14" fillId="0" borderId="0" xfId="83" applyNumberFormat="1" applyFont="1" applyAlignment="1">
      <alignment horizontal="center" vertical="top"/>
    </xf>
    <xf numFmtId="0" fontId="14" fillId="0" borderId="0" xfId="83" applyFont="1" applyAlignment="1">
      <alignment horizontal="left" vertical="top"/>
    </xf>
    <xf numFmtId="0" fontId="16" fillId="0" borderId="0" xfId="83" applyFont="1" applyAlignment="1">
      <alignment horizontal="justify" vertical="top"/>
    </xf>
    <xf numFmtId="166" fontId="16" fillId="0" borderId="0" xfId="83" applyNumberFormat="1" applyFont="1" applyAlignment="1">
      <alignment horizontal="center" vertical="top"/>
    </xf>
    <xf numFmtId="0" fontId="16" fillId="0" borderId="0" xfId="83" applyFont="1" applyAlignment="1">
      <alignment vertical="top" wrapText="1"/>
    </xf>
    <xf numFmtId="0" fontId="19" fillId="0" borderId="0" xfId="83" applyFont="1" applyAlignment="1">
      <alignment horizontal="center" wrapText="1"/>
    </xf>
    <xf numFmtId="0" fontId="19" fillId="0" borderId="0" xfId="83" applyFont="1" applyAlignment="1">
      <alignment horizontal="justify" vertical="top" wrapText="1"/>
    </xf>
    <xf numFmtId="0" fontId="16" fillId="0" borderId="0" xfId="83" applyFont="1" applyAlignment="1">
      <alignment horizontal="center" wrapText="1"/>
    </xf>
    <xf numFmtId="49" fontId="14" fillId="0" borderId="0" xfId="83" applyNumberFormat="1" applyFont="1" applyAlignment="1">
      <alignment horizontal="center" vertical="top"/>
    </xf>
    <xf numFmtId="49" fontId="16" fillId="0" borderId="0" xfId="83" applyNumberFormat="1" applyFont="1" applyAlignment="1" applyProtection="1">
      <alignment vertical="top" wrapText="1"/>
      <protection locked="0"/>
    </xf>
    <xf numFmtId="0" fontId="16" fillId="0" borderId="0" xfId="83" applyFont="1" applyAlignment="1">
      <alignment horizontal="justify" vertical="top" wrapText="1"/>
    </xf>
    <xf numFmtId="4" fontId="16" fillId="0" borderId="0" xfId="83" applyNumberFormat="1" applyFont="1" applyAlignment="1">
      <alignment horizontal="center" wrapText="1"/>
    </xf>
    <xf numFmtId="1" fontId="16" fillId="0" borderId="0" xfId="83" applyNumberFormat="1" applyFont="1" applyAlignment="1">
      <alignment horizontal="center" wrapText="1"/>
    </xf>
    <xf numFmtId="166" fontId="19" fillId="0" borderId="0" xfId="83" applyNumberFormat="1" applyFont="1" applyAlignment="1">
      <alignment horizontal="center" vertical="top"/>
    </xf>
    <xf numFmtId="0" fontId="14" fillId="0" borderId="2" xfId="83" applyFont="1" applyBorder="1" applyAlignment="1">
      <alignment horizontal="center" vertical="top"/>
    </xf>
    <xf numFmtId="0" fontId="14" fillId="0" borderId="3" xfId="83" applyFont="1" applyBorder="1" applyAlignment="1">
      <alignment horizontal="justify" vertical="top" wrapText="1"/>
    </xf>
    <xf numFmtId="0" fontId="14" fillId="0" borderId="3" xfId="83" applyFont="1" applyBorder="1" applyAlignment="1">
      <alignment horizontal="center" vertical="top" wrapText="1"/>
    </xf>
    <xf numFmtId="0" fontId="14" fillId="0" borderId="0" xfId="57" applyFont="1" applyAlignment="1">
      <alignment horizontal="center" vertical="top" wrapText="1"/>
    </xf>
    <xf numFmtId="0" fontId="14" fillId="0" borderId="0" xfId="83" applyFont="1" applyAlignment="1">
      <alignment horizontal="center" vertical="top"/>
    </xf>
    <xf numFmtId="166" fontId="16" fillId="0" borderId="14" xfId="83" applyNumberFormat="1" applyFont="1" applyBorder="1" applyAlignment="1">
      <alignment horizontal="center" vertical="top"/>
    </xf>
    <xf numFmtId="0" fontId="20" fillId="0" borderId="14" xfId="83" applyFont="1" applyBorder="1" applyAlignment="1">
      <alignment horizontal="justify"/>
    </xf>
    <xf numFmtId="0" fontId="19" fillId="0" borderId="14" xfId="83" applyFont="1" applyBorder="1" applyAlignment="1">
      <alignment horizontal="center"/>
    </xf>
    <xf numFmtId="0" fontId="16" fillId="0" borderId="0" xfId="1" applyFont="1" applyAlignment="1">
      <alignment horizontal="center" vertical="top"/>
    </xf>
    <xf numFmtId="0" fontId="16" fillId="0" borderId="0" xfId="1" applyFont="1" applyAlignment="1">
      <alignment horizontal="justify" vertical="top" wrapText="1"/>
    </xf>
    <xf numFmtId="0" fontId="16" fillId="0" borderId="0" xfId="1" applyFont="1" applyAlignment="1">
      <alignment horizontal="center"/>
    </xf>
    <xf numFmtId="4" fontId="16" fillId="0" borderId="0" xfId="1" applyNumberFormat="1" applyFont="1" applyAlignment="1">
      <alignment horizontal="center"/>
    </xf>
    <xf numFmtId="4" fontId="16" fillId="0" borderId="0" xfId="1" applyNumberFormat="1" applyFont="1" applyAlignment="1">
      <alignment horizontal="right"/>
    </xf>
    <xf numFmtId="0" fontId="16" fillId="0" borderId="0" xfId="1" applyFont="1"/>
    <xf numFmtId="4" fontId="16" fillId="0" borderId="0" xfId="0" applyNumberFormat="1" applyFont="1" applyAlignment="1">
      <alignment vertical="center"/>
    </xf>
    <xf numFmtId="0" fontId="16" fillId="0" borderId="0" xfId="0" applyFont="1" applyAlignment="1">
      <alignment vertical="center"/>
    </xf>
    <xf numFmtId="49" fontId="16" fillId="0" borderId="0" xfId="0" applyNumberFormat="1" applyFont="1" applyAlignment="1" applyProtection="1">
      <alignment horizontal="center" vertical="top"/>
      <protection locked="0"/>
    </xf>
    <xf numFmtId="0" fontId="14" fillId="0" borderId="0" xfId="0" applyFont="1" applyAlignment="1">
      <alignment vertical="center" wrapText="1"/>
    </xf>
    <xf numFmtId="0" fontId="16" fillId="0" borderId="0" xfId="0" applyFont="1" applyAlignment="1" applyProtection="1">
      <alignment horizontal="justify" vertical="top" wrapText="1"/>
      <protection locked="0"/>
    </xf>
    <xf numFmtId="0" fontId="16" fillId="0" borderId="0" xfId="0" applyFont="1" applyAlignment="1" applyProtection="1">
      <alignment horizontal="justify" vertical="center" wrapText="1"/>
      <protection locked="0"/>
    </xf>
    <xf numFmtId="0" fontId="16" fillId="0" borderId="0" xfId="0" applyFont="1" applyAlignment="1">
      <alignment vertical="center" wrapText="1"/>
    </xf>
    <xf numFmtId="4" fontId="16" fillId="0" borderId="0" xfId="0" applyNumberFormat="1" applyFont="1" applyAlignment="1" applyProtection="1">
      <alignment horizontal="right" wrapText="1"/>
      <protection locked="0"/>
    </xf>
    <xf numFmtId="4" fontId="16" fillId="0" borderId="0" xfId="83" applyNumberFormat="1" applyFont="1" applyAlignment="1">
      <alignment horizontal="right"/>
    </xf>
    <xf numFmtId="0" fontId="16" fillId="0" borderId="0" xfId="0" applyFont="1" applyAlignment="1" applyProtection="1">
      <alignment horizontal="center" wrapText="1"/>
      <protection locked="0"/>
    </xf>
    <xf numFmtId="4" fontId="16" fillId="0" borderId="0" xfId="83" applyNumberFormat="1" applyFont="1" applyAlignment="1">
      <alignment horizontal="right" vertical="center"/>
    </xf>
    <xf numFmtId="49" fontId="14" fillId="0" borderId="0" xfId="0" applyNumberFormat="1" applyFont="1" applyAlignment="1">
      <alignment horizontal="center" vertical="center" wrapText="1"/>
    </xf>
    <xf numFmtId="4" fontId="16" fillId="0" borderId="0" xfId="0" applyNumberFormat="1" applyFont="1" applyAlignment="1">
      <alignment horizontal="center" vertical="center"/>
    </xf>
    <xf numFmtId="0" fontId="14" fillId="0" borderId="0" xfId="0" applyFont="1" applyAlignment="1">
      <alignment vertical="center"/>
    </xf>
    <xf numFmtId="0" fontId="16" fillId="0" borderId="0" xfId="0" applyFont="1" applyFill="1" applyAlignment="1" applyProtection="1">
      <alignment horizontal="justify" vertical="top" wrapText="1"/>
      <protection locked="0"/>
    </xf>
    <xf numFmtId="0" fontId="16" fillId="0" borderId="0" xfId="0" applyFont="1" applyFill="1" applyAlignment="1" applyProtection="1">
      <alignment horizontal="justify" vertical="center" wrapText="1"/>
      <protection locked="0"/>
    </xf>
    <xf numFmtId="4" fontId="16" fillId="0" borderId="0" xfId="0" applyNumberFormat="1" applyFont="1" applyFill="1" applyAlignment="1" applyProtection="1">
      <alignment horizontal="right" wrapText="1"/>
      <protection locked="0"/>
    </xf>
    <xf numFmtId="0" fontId="16" fillId="0" borderId="0" xfId="0" applyFont="1" applyFill="1" applyAlignment="1" applyProtection="1">
      <alignment horizontal="center" wrapText="1"/>
      <protection locked="0"/>
    </xf>
    <xf numFmtId="49" fontId="29" fillId="0" borderId="0" xfId="0" applyNumberFormat="1" applyFont="1" applyFill="1" applyAlignment="1" applyProtection="1">
      <alignment horizontal="center" vertical="top"/>
      <protection locked="0"/>
    </xf>
    <xf numFmtId="0" fontId="29" fillId="0" borderId="0" xfId="0" applyFont="1" applyFill="1" applyAlignment="1" applyProtection="1">
      <alignment horizontal="justify" vertical="top" wrapText="1"/>
      <protection locked="0"/>
    </xf>
    <xf numFmtId="0" fontId="29" fillId="0" borderId="0" xfId="0" applyFont="1" applyFill="1" applyAlignment="1" applyProtection="1">
      <alignment horizontal="justify" vertical="center" wrapText="1"/>
      <protection locked="0"/>
    </xf>
    <xf numFmtId="0" fontId="29" fillId="0" borderId="0" xfId="0" applyFont="1" applyFill="1" applyAlignment="1">
      <alignment vertical="center" wrapText="1"/>
    </xf>
    <xf numFmtId="4" fontId="29" fillId="0" borderId="0" xfId="0" applyNumberFormat="1" applyFont="1" applyFill="1" applyAlignment="1">
      <alignment vertical="center" wrapText="1"/>
    </xf>
    <xf numFmtId="4" fontId="29" fillId="0" borderId="0" xfId="0" applyNumberFormat="1" applyFont="1" applyFill="1" applyAlignment="1" applyProtection="1">
      <alignment horizontal="right" wrapText="1"/>
      <protection locked="0"/>
    </xf>
    <xf numFmtId="0" fontId="29" fillId="0" borderId="0" xfId="0" applyFont="1" applyFill="1" applyAlignment="1" applyProtection="1">
      <alignment horizontal="center" wrapText="1"/>
      <protection locked="0"/>
    </xf>
    <xf numFmtId="166" fontId="14" fillId="0" borderId="0" xfId="83" applyNumberFormat="1" applyFont="1" applyFill="1" applyAlignment="1">
      <alignment horizontal="center" vertical="top"/>
    </xf>
    <xf numFmtId="0" fontId="14" fillId="0" borderId="0" xfId="83" applyFont="1" applyFill="1" applyAlignment="1">
      <alignment horizontal="justify" vertical="top" wrapText="1"/>
    </xf>
    <xf numFmtId="0" fontId="19" fillId="0" borderId="0" xfId="83" applyFont="1" applyFill="1" applyAlignment="1">
      <alignment horizontal="justify" vertical="top" wrapText="1"/>
    </xf>
    <xf numFmtId="0" fontId="19" fillId="0" borderId="0" xfId="83" applyFont="1" applyFill="1"/>
    <xf numFmtId="166" fontId="14" fillId="0" borderId="0" xfId="58" applyNumberFormat="1" applyFont="1" applyFill="1" applyAlignment="1">
      <alignment horizontal="center" vertical="top"/>
    </xf>
    <xf numFmtId="0" fontId="14" fillId="0" borderId="0" xfId="58" applyFont="1" applyFill="1"/>
    <xf numFmtId="0" fontId="14" fillId="0" borderId="0" xfId="58" applyFont="1" applyFill="1" applyAlignment="1">
      <alignment horizontal="center"/>
    </xf>
    <xf numFmtId="0" fontId="16" fillId="0" borderId="0" xfId="58" applyFont="1" applyFill="1"/>
    <xf numFmtId="0" fontId="16" fillId="0" borderId="0" xfId="58" applyFont="1" applyFill="1" applyAlignment="1">
      <alignment horizontal="center"/>
    </xf>
    <xf numFmtId="0" fontId="16" fillId="0" borderId="0" xfId="83" applyFont="1" applyFill="1" applyAlignment="1">
      <alignment horizontal="justify" vertical="top" wrapText="1"/>
    </xf>
    <xf numFmtId="166" fontId="16" fillId="0" borderId="0" xfId="58" applyNumberFormat="1" applyFont="1" applyFill="1" applyAlignment="1">
      <alignment horizontal="center" vertical="top"/>
    </xf>
    <xf numFmtId="0" fontId="16" fillId="0" borderId="0" xfId="58" applyFont="1" applyFill="1" applyAlignment="1">
      <alignment horizontal="center" wrapText="1"/>
    </xf>
    <xf numFmtId="49" fontId="14" fillId="0" borderId="0" xfId="58" applyNumberFormat="1" applyFont="1" applyFill="1" applyAlignment="1">
      <alignment horizontal="center" vertical="top"/>
    </xf>
    <xf numFmtId="1" fontId="16" fillId="0" borderId="0" xfId="58" applyNumberFormat="1" applyFont="1" applyFill="1" applyAlignment="1">
      <alignment horizontal="center" wrapText="1"/>
    </xf>
    <xf numFmtId="166" fontId="19" fillId="0" borderId="0" xfId="83" applyNumberFormat="1" applyFont="1" applyFill="1" applyAlignment="1">
      <alignment horizontal="center" vertical="top"/>
    </xf>
    <xf numFmtId="0" fontId="19" fillId="0" borderId="0" xfId="83" applyFont="1" applyFill="1" applyAlignment="1">
      <alignment horizontal="center" wrapText="1"/>
    </xf>
    <xf numFmtId="4" fontId="16" fillId="0" borderId="0" xfId="4" applyNumberFormat="1" applyFont="1" applyFill="1" applyAlignment="1">
      <alignment horizontal="right" vertical="center"/>
    </xf>
    <xf numFmtId="0" fontId="16" fillId="0" borderId="0" xfId="4" applyFont="1" applyFill="1" applyAlignment="1">
      <alignment vertical="top"/>
    </xf>
    <xf numFmtId="0" fontId="16" fillId="0" borderId="0" xfId="4" applyFont="1" applyFill="1" applyAlignment="1">
      <alignment horizontal="justify" vertical="top" wrapText="1"/>
    </xf>
    <xf numFmtId="0" fontId="16" fillId="0" borderId="0" xfId="4" applyFont="1" applyFill="1" applyAlignment="1">
      <alignment horizontal="center" vertical="center" wrapText="1"/>
    </xf>
    <xf numFmtId="4" fontId="16" fillId="0" borderId="0" xfId="4" applyNumberFormat="1" applyFont="1" applyFill="1" applyAlignment="1">
      <alignment vertical="center" wrapText="1"/>
    </xf>
    <xf numFmtId="4" fontId="16" fillId="0" borderId="0" xfId="4" applyNumberFormat="1" applyFont="1" applyFill="1" applyAlignment="1">
      <alignment horizontal="right" vertical="center" wrapText="1"/>
    </xf>
    <xf numFmtId="0" fontId="16" fillId="0" borderId="0" xfId="4" applyFont="1" applyFill="1" applyAlignment="1">
      <alignment vertical="top" wrapText="1"/>
    </xf>
    <xf numFmtId="0" fontId="14" fillId="0" borderId="0" xfId="4" applyFont="1" applyFill="1" applyAlignment="1">
      <alignment horizontal="left" vertical="top" wrapText="1"/>
    </xf>
    <xf numFmtId="0" fontId="16" fillId="0" borderId="0" xfId="4" applyFont="1" applyFill="1" applyAlignment="1">
      <alignment horizontal="center" vertical="center"/>
    </xf>
    <xf numFmtId="1" fontId="16" fillId="0" borderId="0" xfId="4" applyNumberFormat="1" applyFont="1" applyFill="1" applyAlignment="1">
      <alignment horizontal="center" vertical="center"/>
    </xf>
    <xf numFmtId="4" fontId="16" fillId="0" borderId="0" xfId="4" applyNumberFormat="1" applyFont="1" applyFill="1" applyAlignment="1">
      <alignment vertical="center"/>
    </xf>
    <xf numFmtId="0" fontId="16" fillId="0" borderId="0" xfId="4" applyFont="1" applyFill="1" applyAlignment="1">
      <alignment horizontal="left" vertical="top" wrapText="1"/>
    </xf>
    <xf numFmtId="0" fontId="23" fillId="0" borderId="0" xfId="4" applyFont="1" applyFill="1" applyAlignment="1">
      <alignment vertical="top"/>
    </xf>
    <xf numFmtId="4" fontId="24" fillId="0" borderId="0" xfId="4" applyNumberFormat="1" applyFont="1" applyFill="1" applyAlignment="1">
      <alignment vertical="center"/>
    </xf>
    <xf numFmtId="167" fontId="16" fillId="0" borderId="0" xfId="4" applyNumberFormat="1" applyFont="1" applyFill="1" applyAlignment="1">
      <alignment horizontal="center" vertical="center"/>
    </xf>
    <xf numFmtId="2" fontId="16" fillId="0" borderId="0" xfId="4" applyNumberFormat="1" applyFont="1" applyFill="1" applyAlignment="1">
      <alignment horizontal="center" vertical="center"/>
    </xf>
    <xf numFmtId="0" fontId="16" fillId="0" borderId="0" xfId="4" applyFont="1" applyFill="1"/>
    <xf numFmtId="0" fontId="16" fillId="0" borderId="0" xfId="19" applyFont="1" applyFill="1"/>
    <xf numFmtId="4" fontId="16" fillId="0" borderId="0" xfId="65" applyNumberFormat="1" applyFont="1" applyFill="1" applyProtection="1">
      <protection locked="0"/>
    </xf>
    <xf numFmtId="0" fontId="16" fillId="0" borderId="0" xfId="65" applyFont="1" applyFill="1" applyProtection="1">
      <protection locked="0"/>
    </xf>
    <xf numFmtId="0" fontId="14" fillId="0" borderId="0" xfId="19" applyFont="1" applyFill="1" applyAlignment="1">
      <alignment horizontal="center" vertical="top" shrinkToFit="1"/>
    </xf>
    <xf numFmtId="49" fontId="16" fillId="0" borderId="0" xfId="4" applyNumberFormat="1" applyFont="1" applyFill="1" applyAlignment="1">
      <alignment horizontal="center" vertical="center"/>
    </xf>
    <xf numFmtId="0" fontId="16" fillId="0" borderId="0" xfId="4" quotePrefix="1" applyFont="1" applyFill="1" applyAlignment="1">
      <alignment horizontal="left" vertical="top" wrapText="1"/>
    </xf>
    <xf numFmtId="4" fontId="16" fillId="0" borderId="0" xfId="4" applyNumberFormat="1" applyFont="1" applyFill="1" applyAlignment="1">
      <alignment horizontal="right"/>
    </xf>
    <xf numFmtId="0" fontId="16" fillId="0" borderId="0" xfId="4" quotePrefix="1" applyFont="1" applyFill="1" applyAlignment="1">
      <alignment horizontal="right" vertical="top" wrapText="1"/>
    </xf>
    <xf numFmtId="1" fontId="20" fillId="0" borderId="0" xfId="4" applyNumberFormat="1" applyFont="1" applyFill="1" applyAlignment="1">
      <alignment horizontal="center" vertical="center"/>
    </xf>
    <xf numFmtId="4" fontId="20" fillId="0" borderId="0" xfId="4" applyNumberFormat="1" applyFont="1" applyFill="1" applyAlignment="1">
      <alignment vertical="center"/>
    </xf>
    <xf numFmtId="1" fontId="16" fillId="0" borderId="0" xfId="4" applyNumberFormat="1" applyFont="1" applyAlignment="1">
      <alignment horizontal="center" vertical="center"/>
    </xf>
    <xf numFmtId="0" fontId="16" fillId="0" borderId="0" xfId="4" applyFont="1" applyAlignment="1">
      <alignment horizontal="center" vertical="center" wrapText="1"/>
    </xf>
    <xf numFmtId="0" fontId="14" fillId="0" borderId="0" xfId="57" applyFont="1" applyAlignment="1">
      <alignment vertical="top" wrapText="1"/>
    </xf>
    <xf numFmtId="0" fontId="16" fillId="0" borderId="0" xfId="64" applyFont="1" applyFill="1" applyAlignment="1">
      <alignment horizontal="center" vertical="top"/>
    </xf>
    <xf numFmtId="2" fontId="29" fillId="0" borderId="0" xfId="0" applyNumberFormat="1" applyFont="1" applyFill="1" applyAlignment="1" applyProtection="1">
      <alignment horizontal="right" wrapText="1"/>
      <protection locked="0"/>
    </xf>
    <xf numFmtId="2" fontId="16" fillId="0" borderId="0" xfId="0" applyNumberFormat="1" applyFont="1" applyFill="1" applyAlignment="1" applyProtection="1">
      <alignment horizontal="right" wrapText="1"/>
      <protection locked="0"/>
    </xf>
    <xf numFmtId="2" fontId="16" fillId="0" borderId="0" xfId="1" applyNumberFormat="1" applyFont="1"/>
    <xf numFmtId="2" fontId="16" fillId="0" borderId="0" xfId="0" applyNumberFormat="1" applyFont="1" applyAlignment="1" applyProtection="1">
      <alignment horizontal="right" wrapText="1"/>
      <protection locked="0"/>
    </xf>
    <xf numFmtId="2" fontId="14" fillId="0" borderId="0" xfId="0" applyNumberFormat="1" applyFont="1" applyAlignment="1">
      <alignment horizontal="right" vertical="center"/>
    </xf>
    <xf numFmtId="2" fontId="19" fillId="0" borderId="0" xfId="83" applyNumberFormat="1" applyFont="1"/>
    <xf numFmtId="2" fontId="24" fillId="0" borderId="0" xfId="57" applyNumberFormat="1" applyFont="1" applyAlignment="1">
      <alignment vertical="top" wrapText="1"/>
    </xf>
    <xf numFmtId="2" fontId="24" fillId="0" borderId="0" xfId="57" applyNumberFormat="1" applyFont="1"/>
    <xf numFmtId="2" fontId="14" fillId="0" borderId="0" xfId="57" applyNumberFormat="1" applyFont="1" applyAlignment="1">
      <alignment vertical="top" wrapText="1"/>
    </xf>
    <xf numFmtId="2" fontId="19" fillId="0" borderId="0" xfId="83" applyNumberFormat="1" applyFont="1" applyAlignment="1">
      <alignment horizontal="center"/>
    </xf>
    <xf numFmtId="2" fontId="19" fillId="0" borderId="0" xfId="83" applyNumberFormat="1" applyFont="1" applyAlignment="1">
      <alignment horizontal="center" wrapText="1"/>
    </xf>
    <xf numFmtId="2" fontId="16" fillId="0" borderId="0" xfId="58" applyNumberFormat="1" applyFont="1"/>
    <xf numFmtId="2" fontId="16" fillId="0" borderId="0" xfId="83" applyNumberFormat="1" applyFont="1" applyAlignment="1">
      <alignment horizontal="center"/>
    </xf>
    <xf numFmtId="2" fontId="14" fillId="0" borderId="3" xfId="83" applyNumberFormat="1" applyFont="1" applyBorder="1" applyAlignment="1">
      <alignment horizontal="center"/>
    </xf>
    <xf numFmtId="2" fontId="16" fillId="0" borderId="0" xfId="58" applyNumberFormat="1" applyFont="1" applyFill="1"/>
    <xf numFmtId="2" fontId="14" fillId="0" borderId="0" xfId="83" applyNumberFormat="1" applyFont="1" applyFill="1" applyAlignment="1">
      <alignment horizontal="center"/>
    </xf>
    <xf numFmtId="2" fontId="14" fillId="0" borderId="0" xfId="58" applyNumberFormat="1" applyFont="1" applyFill="1"/>
    <xf numFmtId="2" fontId="14" fillId="0" borderId="0" xfId="83" applyNumberFormat="1" applyFont="1" applyAlignment="1">
      <alignment horizontal="left" vertical="top"/>
    </xf>
    <xf numFmtId="2" fontId="19" fillId="0" borderId="14" xfId="83" applyNumberFormat="1" applyFont="1" applyBorder="1"/>
    <xf numFmtId="2" fontId="19" fillId="0" borderId="0" xfId="83" applyNumberFormat="1" applyFont="1" applyAlignment="1">
      <alignment horizontal="right"/>
    </xf>
    <xf numFmtId="2" fontId="19" fillId="0" borderId="0" xfId="83" applyNumberFormat="1" applyFont="1" applyAlignment="1">
      <alignment horizontal="right" wrapText="1"/>
    </xf>
    <xf numFmtId="2" fontId="16" fillId="0" borderId="0" xfId="58" applyNumberFormat="1" applyFont="1" applyAlignment="1">
      <alignment horizontal="right"/>
    </xf>
    <xf numFmtId="2" fontId="14" fillId="0" borderId="4" xfId="58" applyNumberFormat="1" applyFont="1" applyBorder="1" applyAlignment="1">
      <alignment horizontal="right"/>
    </xf>
    <xf numFmtId="2" fontId="16" fillId="0" borderId="0" xfId="58" applyNumberFormat="1" applyFont="1" applyFill="1" applyAlignment="1">
      <alignment horizontal="right"/>
    </xf>
    <xf numFmtId="2" fontId="14" fillId="0" borderId="0" xfId="58" applyNumberFormat="1" applyFont="1" applyFill="1" applyAlignment="1">
      <alignment horizontal="right"/>
    </xf>
    <xf numFmtId="2" fontId="19" fillId="0" borderId="0" xfId="58" applyNumberFormat="1" applyFont="1" applyFill="1"/>
    <xf numFmtId="2" fontId="20" fillId="0" borderId="14" xfId="83" applyNumberFormat="1" applyFont="1" applyBorder="1"/>
    <xf numFmtId="0" fontId="16" fillId="0" borderId="0" xfId="4" quotePrefix="1" applyFont="1" applyAlignment="1">
      <alignment horizontal="left" vertical="top" wrapText="1"/>
    </xf>
    <xf numFmtId="49" fontId="16" fillId="0" borderId="0" xfId="4" applyNumberFormat="1" applyFont="1" applyFill="1" applyAlignment="1">
      <alignment horizontal="center"/>
    </xf>
    <xf numFmtId="49" fontId="14" fillId="0" borderId="0" xfId="4" applyNumberFormat="1" applyFont="1" applyFill="1" applyAlignment="1">
      <alignment horizontal="center"/>
    </xf>
    <xf numFmtId="49" fontId="16" fillId="0" borderId="0" xfId="19" applyNumberFormat="1" applyFont="1" applyFill="1" applyAlignment="1">
      <alignment horizontal="center"/>
    </xf>
    <xf numFmtId="49" fontId="16" fillId="0" borderId="0" xfId="4" applyNumberFormat="1" applyFont="1" applyFill="1" applyAlignment="1">
      <alignment horizontal="center" wrapText="1"/>
    </xf>
    <xf numFmtId="49" fontId="16" fillId="0" borderId="0" xfId="4" applyNumberFormat="1" applyFont="1" applyFill="1" applyAlignment="1" applyProtection="1">
      <alignment horizontal="center" wrapText="1"/>
      <protection locked="0"/>
    </xf>
    <xf numFmtId="0" fontId="16" fillId="0" borderId="0" xfId="4" applyNumberFormat="1" applyFont="1" applyFill="1" applyAlignment="1">
      <alignment horizontal="center" wrapText="1"/>
    </xf>
    <xf numFmtId="49" fontId="16" fillId="0" borderId="0" xfId="0" applyNumberFormat="1" applyFont="1" applyFill="1" applyBorder="1" applyAlignment="1">
      <alignment vertical="center"/>
    </xf>
    <xf numFmtId="0" fontId="16" fillId="0" borderId="0" xfId="1" applyFont="1" applyFill="1" applyAlignment="1">
      <alignment horizontal="center" vertical="top"/>
    </xf>
    <xf numFmtId="0" fontId="16" fillId="0" borderId="0" xfId="1" applyFont="1" applyFill="1"/>
    <xf numFmtId="0" fontId="16" fillId="0" borderId="0" xfId="1" applyFont="1" applyFill="1" applyAlignment="1">
      <alignment horizontal="center"/>
    </xf>
    <xf numFmtId="4" fontId="16" fillId="0" borderId="0" xfId="1" applyNumberFormat="1" applyFont="1" applyFill="1" applyAlignment="1">
      <alignment horizontal="center"/>
    </xf>
    <xf numFmtId="4" fontId="16" fillId="0" borderId="0" xfId="1" applyNumberFormat="1" applyFont="1" applyFill="1" applyAlignment="1">
      <alignment horizontal="right"/>
    </xf>
    <xf numFmtId="2" fontId="16" fillId="0" borderId="0" xfId="1" applyNumberFormat="1" applyFont="1" applyFill="1"/>
    <xf numFmtId="0" fontId="16" fillId="0" borderId="0" xfId="1" applyFont="1" applyFill="1" applyAlignment="1">
      <alignment horizontal="left" vertical="top" wrapText="1"/>
    </xf>
    <xf numFmtId="0" fontId="16" fillId="0" borderId="0" xfId="0" applyFont="1" applyFill="1"/>
    <xf numFmtId="0" fontId="16" fillId="0" borderId="0" xfId="1" applyFont="1" applyFill="1" applyBorder="1" applyAlignment="1">
      <alignment horizontal="center" vertical="top"/>
    </xf>
    <xf numFmtId="4" fontId="16" fillId="0" borderId="0" xfId="11" applyFont="1" applyFill="1" applyAlignment="1">
      <alignment horizontal="left" vertical="justify" wrapText="1"/>
    </xf>
    <xf numFmtId="0" fontId="16" fillId="0" borderId="0" xfId="1" applyFont="1" applyFill="1" applyBorder="1" applyAlignment="1">
      <alignment horizontal="center"/>
    </xf>
    <xf numFmtId="4" fontId="16" fillId="0" borderId="0" xfId="1" applyNumberFormat="1" applyFont="1" applyFill="1" applyBorder="1" applyAlignment="1">
      <alignment horizontal="center"/>
    </xf>
    <xf numFmtId="4" fontId="16" fillId="0" borderId="0" xfId="1" applyNumberFormat="1" applyFont="1" applyFill="1" applyBorder="1" applyAlignment="1">
      <alignment horizontal="right"/>
    </xf>
    <xf numFmtId="2" fontId="16" fillId="0" borderId="0" xfId="1" applyNumberFormat="1" applyFont="1" applyFill="1" applyBorder="1"/>
    <xf numFmtId="4" fontId="16" fillId="0" borderId="0" xfId="12" applyFont="1" applyFill="1" applyAlignment="1">
      <alignment horizontal="left" vertical="top" wrapText="1"/>
    </xf>
    <xf numFmtId="4" fontId="16" fillId="0" borderId="0" xfId="12" quotePrefix="1" applyFont="1" applyFill="1" applyAlignment="1">
      <alignment horizontal="left" vertical="top" wrapText="1"/>
    </xf>
    <xf numFmtId="0" fontId="16" fillId="0" borderId="0" xfId="49" quotePrefix="1" applyFont="1" applyFill="1" applyAlignment="1">
      <alignment horizontal="left" vertical="top" wrapText="1"/>
    </xf>
    <xf numFmtId="4" fontId="16" fillId="0" borderId="0" xfId="0" applyNumberFormat="1" applyFont="1" applyFill="1" applyBorder="1" applyAlignment="1">
      <alignment horizontal="center" vertical="center"/>
    </xf>
    <xf numFmtId="2" fontId="16" fillId="0" borderId="0" xfId="14" applyNumberFormat="1" applyFont="1" applyFill="1" applyAlignment="1">
      <alignment horizontal="left" vertical="center"/>
    </xf>
    <xf numFmtId="2" fontId="16" fillId="0" borderId="0" xfId="14" applyNumberFormat="1" applyFont="1" applyFill="1" applyAlignment="1">
      <alignment horizontal="left"/>
    </xf>
    <xf numFmtId="4" fontId="16" fillId="0" borderId="0" xfId="14" applyNumberFormat="1" applyFont="1" applyFill="1" applyAlignment="1">
      <alignment horizontal="left" vertical="center"/>
    </xf>
    <xf numFmtId="49" fontId="16" fillId="0" borderId="0" xfId="0" applyNumberFormat="1" applyFont="1" applyFill="1" applyAlignment="1">
      <alignment horizontal="left" wrapText="1"/>
    </xf>
    <xf numFmtId="0" fontId="16" fillId="0" borderId="0" xfId="0" applyFont="1" applyFill="1" applyAlignment="1">
      <alignment horizontal="justify" vertical="top" wrapText="1"/>
    </xf>
    <xf numFmtId="0" fontId="16" fillId="0" borderId="0" xfId="0" applyFont="1" applyFill="1" applyAlignment="1">
      <alignment horizontal="center" vertical="top" wrapText="1"/>
    </xf>
    <xf numFmtId="4" fontId="16" fillId="0" borderId="0" xfId="0" applyNumberFormat="1" applyFont="1" applyFill="1" applyAlignment="1">
      <alignment horizontal="center" vertical="top" wrapText="1"/>
    </xf>
    <xf numFmtId="4" fontId="16" fillId="0" borderId="0" xfId="0" applyNumberFormat="1" applyFont="1" applyFill="1" applyAlignment="1">
      <alignment vertical="top" wrapText="1"/>
    </xf>
    <xf numFmtId="2" fontId="16" fillId="0" borderId="0" xfId="0" applyNumberFormat="1" applyFont="1" applyFill="1" applyAlignment="1">
      <alignment vertical="top" wrapText="1"/>
    </xf>
    <xf numFmtId="0" fontId="16" fillId="0" borderId="0" xfId="0" quotePrefix="1" applyFont="1" applyFill="1" applyAlignment="1">
      <alignment horizontal="justify" vertical="top" wrapText="1"/>
    </xf>
    <xf numFmtId="0" fontId="16" fillId="0" borderId="0" xfId="0" applyFont="1" applyFill="1" applyAlignment="1">
      <alignment horizontal="right" vertical="center"/>
    </xf>
    <xf numFmtId="4" fontId="16" fillId="0" borderId="0" xfId="0" applyNumberFormat="1" applyFont="1" applyFill="1" applyAlignment="1">
      <alignment horizontal="right" vertical="center"/>
    </xf>
    <xf numFmtId="2" fontId="16" fillId="0" borderId="0" xfId="0" applyNumberFormat="1" applyFont="1" applyFill="1" applyAlignment="1">
      <alignment horizontal="right" vertical="center"/>
    </xf>
    <xf numFmtId="4" fontId="14" fillId="0" borderId="0" xfId="0" applyNumberFormat="1" applyFont="1" applyFill="1" applyAlignment="1">
      <alignment horizontal="center" vertical="top" wrapText="1"/>
    </xf>
    <xf numFmtId="0" fontId="14" fillId="0" borderId="0" xfId="0" applyFont="1" applyFill="1" applyAlignment="1">
      <alignment horizontal="justify" vertical="top" wrapText="1"/>
    </xf>
    <xf numFmtId="0" fontId="16" fillId="0" borderId="0" xfId="0" applyFont="1" applyFill="1" applyAlignment="1">
      <alignment vertical="top"/>
    </xf>
    <xf numFmtId="0" fontId="16" fillId="0" borderId="0" xfId="0" applyFont="1" applyFill="1" applyAlignment="1">
      <alignment horizontal="right" vertical="center" wrapText="1"/>
    </xf>
    <xf numFmtId="4" fontId="16" fillId="0" borderId="0" xfId="0" applyNumberFormat="1" applyFont="1" applyFill="1" applyAlignment="1">
      <alignment horizontal="right" vertical="center" wrapText="1"/>
    </xf>
    <xf numFmtId="2" fontId="16" fillId="0" borderId="0" xfId="0" applyNumberFormat="1" applyFont="1" applyFill="1" applyAlignment="1">
      <alignment horizontal="right" vertical="center" wrapText="1"/>
    </xf>
    <xf numFmtId="0" fontId="16" fillId="0" borderId="0" xfId="0" applyFont="1" applyFill="1" applyAlignment="1">
      <alignment horizontal="justify" vertical="top"/>
    </xf>
    <xf numFmtId="49" fontId="16" fillId="0" borderId="0" xfId="0" quotePrefix="1" applyNumberFormat="1" applyFont="1" applyFill="1" applyAlignment="1">
      <alignment horizontal="justify" vertical="top" wrapText="1"/>
    </xf>
    <xf numFmtId="0" fontId="16" fillId="0" borderId="0" xfId="0" applyFont="1" applyFill="1" applyAlignment="1">
      <alignment horizontal="center" vertical="top"/>
    </xf>
    <xf numFmtId="0" fontId="16" fillId="0" borderId="0" xfId="0" applyFont="1" applyFill="1" applyAlignment="1">
      <alignment horizontal="center"/>
    </xf>
    <xf numFmtId="4" fontId="16" fillId="0" borderId="0" xfId="0" applyNumberFormat="1" applyFont="1" applyFill="1" applyAlignment="1">
      <alignment horizontal="center"/>
    </xf>
    <xf numFmtId="4" fontId="16" fillId="0" borderId="0" xfId="0" applyNumberFormat="1" applyFont="1" applyFill="1" applyAlignment="1">
      <alignment horizontal="right"/>
    </xf>
    <xf numFmtId="2" fontId="16" fillId="0" borderId="0" xfId="0" applyNumberFormat="1" applyFont="1" applyFill="1" applyAlignment="1">
      <alignment horizontal="right"/>
    </xf>
    <xf numFmtId="0" fontId="16" fillId="0" borderId="0" xfId="1" applyFont="1" applyFill="1" applyAlignment="1">
      <alignment horizontal="justify" vertical="top" wrapText="1"/>
    </xf>
    <xf numFmtId="0" fontId="16" fillId="0" borderId="0" xfId="1" applyFont="1" applyFill="1" applyAlignment="1">
      <alignment horizontal="justify"/>
    </xf>
    <xf numFmtId="0" fontId="16" fillId="0" borderId="0" xfId="1" applyFont="1" applyFill="1" applyAlignment="1">
      <alignment horizontal="justify" wrapText="1"/>
    </xf>
    <xf numFmtId="0" fontId="14" fillId="0" borderId="0" xfId="1" applyFont="1" applyFill="1" applyAlignment="1">
      <alignment horizontal="center" vertical="top"/>
    </xf>
    <xf numFmtId="0" fontId="14" fillId="0" borderId="0" xfId="1" applyFont="1" applyFill="1" applyBorder="1" applyAlignment="1">
      <alignment horizontal="justify" vertical="top"/>
    </xf>
    <xf numFmtId="4" fontId="16" fillId="0" borderId="0" xfId="1" applyNumberFormat="1" applyFont="1" applyFill="1" applyAlignment="1">
      <alignment horizontal="center" vertical="center"/>
    </xf>
    <xf numFmtId="2" fontId="16" fillId="0" borderId="0" xfId="1" applyNumberFormat="1" applyFont="1" applyFill="1" applyAlignment="1">
      <alignment horizontal="center"/>
    </xf>
    <xf numFmtId="0" fontId="16" fillId="0" borderId="0" xfId="1" applyFont="1" applyFill="1" applyBorder="1" applyAlignment="1">
      <alignment horizontal="justify" vertical="top"/>
    </xf>
    <xf numFmtId="0" fontId="16" fillId="0" borderId="0" xfId="2" applyFont="1" applyFill="1" applyAlignment="1">
      <alignment horizontal="justify" vertical="top" wrapText="1"/>
    </xf>
    <xf numFmtId="49" fontId="16" fillId="0" borderId="0" xfId="3" applyNumberFormat="1" applyFont="1" applyFill="1" applyAlignment="1">
      <alignment horizontal="justify" vertical="top" wrapText="1"/>
    </xf>
    <xf numFmtId="0" fontId="16" fillId="0" borderId="0" xfId="1" applyFont="1" applyFill="1" applyAlignment="1">
      <alignment horizontal="justify" vertical="top"/>
    </xf>
    <xf numFmtId="49" fontId="16" fillId="0" borderId="0" xfId="0" applyNumberFormat="1" applyFont="1" applyFill="1" applyAlignment="1" applyProtection="1">
      <alignment horizontal="center" vertical="top"/>
      <protection locked="0"/>
    </xf>
    <xf numFmtId="2" fontId="16" fillId="0" borderId="1" xfId="1" applyNumberFormat="1" applyFont="1" applyFill="1" applyBorder="1" applyAlignment="1">
      <alignment horizontal="right"/>
    </xf>
    <xf numFmtId="0" fontId="16" fillId="0" borderId="0" xfId="0" applyFont="1" applyFill="1" applyAlignment="1">
      <alignment vertical="center" wrapText="1"/>
    </xf>
    <xf numFmtId="4" fontId="16" fillId="0" borderId="0" xfId="0" applyNumberFormat="1" applyFont="1" applyFill="1" applyAlignment="1">
      <alignment vertical="center" wrapText="1"/>
    </xf>
    <xf numFmtId="49" fontId="16" fillId="0" borderId="0" xfId="3" applyNumberFormat="1" applyFont="1" applyFill="1" applyBorder="1" applyAlignment="1">
      <alignment horizontal="justify" vertical="top" wrapText="1"/>
    </xf>
    <xf numFmtId="0" fontId="16" fillId="0" borderId="0" xfId="10" applyFont="1" applyFill="1" applyBorder="1" applyAlignment="1" applyProtection="1">
      <alignment horizontal="center"/>
      <protection locked="0"/>
    </xf>
    <xf numFmtId="4" fontId="16" fillId="0" borderId="0" xfId="10" applyNumberFormat="1" applyFont="1" applyFill="1" applyBorder="1" applyAlignment="1" applyProtection="1">
      <alignment horizontal="center" wrapText="1"/>
    </xf>
    <xf numFmtId="0" fontId="16" fillId="0" borderId="0" xfId="3" applyFont="1" applyFill="1" applyAlignment="1">
      <alignment horizontal="center" vertical="top"/>
    </xf>
    <xf numFmtId="2" fontId="16" fillId="0" borderId="0" xfId="1" applyNumberFormat="1" applyFont="1" applyFill="1" applyAlignment="1">
      <alignment horizontal="right"/>
    </xf>
    <xf numFmtId="0" fontId="16" fillId="0" borderId="0" xfId="81" applyFont="1" applyFill="1" applyBorder="1" applyAlignment="1" applyProtection="1">
      <alignment horizontal="justify" vertical="top" wrapText="1"/>
    </xf>
    <xf numFmtId="2" fontId="16" fillId="0" borderId="0" xfId="1" applyNumberFormat="1" applyFont="1" applyFill="1" applyBorder="1" applyAlignment="1">
      <alignment horizontal="right"/>
    </xf>
    <xf numFmtId="0" fontId="16" fillId="0" borderId="0" xfId="0" applyNumberFormat="1" applyFont="1" applyFill="1" applyBorder="1" applyAlignment="1" applyProtection="1">
      <alignment horizontal="justify" vertical="top" wrapText="1"/>
    </xf>
    <xf numFmtId="0" fontId="16" fillId="0" borderId="0" xfId="7" applyFont="1" applyFill="1" applyBorder="1" applyAlignment="1" applyProtection="1">
      <alignment horizontal="center" shrinkToFit="1"/>
    </xf>
    <xf numFmtId="2" fontId="16" fillId="0" borderId="1" xfId="0" applyNumberFormat="1" applyFont="1" applyFill="1" applyBorder="1"/>
    <xf numFmtId="2" fontId="16" fillId="0" borderId="1" xfId="0" applyNumberFormat="1" applyFont="1" applyFill="1" applyBorder="1" applyAlignment="1">
      <alignment horizontal="right"/>
    </xf>
    <xf numFmtId="4" fontId="16" fillId="0" borderId="0" xfId="0" applyNumberFormat="1" applyFont="1" applyFill="1"/>
    <xf numFmtId="2" fontId="16" fillId="0" borderId="0" xfId="0" applyNumberFormat="1" applyFont="1" applyFill="1"/>
    <xf numFmtId="0" fontId="16" fillId="0" borderId="0" xfId="1" applyFont="1" applyFill="1" applyAlignment="1">
      <alignment horizontal="center" vertical="top" shrinkToFit="1"/>
    </xf>
    <xf numFmtId="0" fontId="14" fillId="0" borderId="0" xfId="1" applyFont="1" applyFill="1" applyAlignment="1">
      <alignment horizontal="justify" vertical="top" wrapText="1"/>
    </xf>
    <xf numFmtId="4" fontId="16" fillId="0" borderId="0" xfId="1" applyNumberFormat="1" applyFont="1" applyFill="1"/>
    <xf numFmtId="2" fontId="16" fillId="0" borderId="1" xfId="1" applyNumberFormat="1" applyFont="1" applyFill="1" applyBorder="1"/>
    <xf numFmtId="0" fontId="16" fillId="0" borderId="0" xfId="5" applyFont="1" applyFill="1" applyAlignment="1">
      <alignment horizontal="justify" vertical="top" wrapText="1"/>
    </xf>
    <xf numFmtId="0" fontId="16" fillId="0" borderId="0" xfId="4" quotePrefix="1" applyFont="1" applyFill="1" applyAlignment="1">
      <alignment horizontal="justify" vertical="top" wrapText="1"/>
    </xf>
    <xf numFmtId="4" fontId="16" fillId="0" borderId="0" xfId="0" applyNumberFormat="1" applyFont="1" applyFill="1" applyAlignment="1">
      <alignment horizontal="center" vertical="center"/>
    </xf>
    <xf numFmtId="0" fontId="16" fillId="0" borderId="0" xfId="9" applyFont="1" applyFill="1" applyAlignment="1">
      <alignment horizontal="justify" vertical="top" wrapText="1"/>
    </xf>
    <xf numFmtId="0" fontId="16" fillId="0" borderId="0" xfId="9" applyFont="1" applyFill="1" applyAlignment="1">
      <alignment horizontal="center" shrinkToFit="1"/>
    </xf>
    <xf numFmtId="0" fontId="16" fillId="0" borderId="0" xfId="9" applyFont="1" applyFill="1" applyBorder="1" applyAlignment="1">
      <alignment horizontal="justify" vertical="top" wrapText="1"/>
    </xf>
    <xf numFmtId="0" fontId="16" fillId="0" borderId="0" xfId="9" applyFont="1" applyFill="1" applyBorder="1" applyAlignment="1" applyProtection="1">
      <alignment horizontal="center"/>
      <protection locked="0"/>
    </xf>
    <xf numFmtId="4" fontId="16" fillId="0" borderId="0" xfId="3" applyNumberFormat="1" applyFont="1" applyFill="1" applyBorder="1" applyAlignment="1">
      <alignment horizontal="center" vertical="center"/>
    </xf>
    <xf numFmtId="4" fontId="16" fillId="0" borderId="0" xfId="9" applyNumberFormat="1" applyFont="1" applyFill="1" applyBorder="1" applyAlignment="1" applyProtection="1">
      <alignment horizontal="right"/>
      <protection locked="0"/>
    </xf>
    <xf numFmtId="2" fontId="16" fillId="0" borderId="0" xfId="8" applyNumberFormat="1" applyFont="1" applyFill="1" applyBorder="1" applyAlignment="1">
      <alignment horizontal="right" wrapText="1"/>
    </xf>
    <xf numFmtId="0" fontId="16" fillId="0" borderId="0" xfId="7" applyFont="1" applyFill="1" applyBorder="1" applyAlignment="1" applyProtection="1">
      <alignment horizontal="justify" vertical="top" wrapText="1"/>
    </xf>
    <xf numFmtId="0" fontId="24" fillId="0" borderId="0" xfId="0" applyFont="1" applyFill="1" applyAlignment="1">
      <alignment horizontal="right" vertical="top"/>
    </xf>
    <xf numFmtId="2" fontId="24" fillId="0" borderId="0" xfId="0" applyNumberFormat="1" applyFont="1" applyFill="1" applyAlignment="1">
      <alignment horizontal="right" vertical="top"/>
    </xf>
    <xf numFmtId="4" fontId="24" fillId="0" borderId="0" xfId="0" applyNumberFormat="1" applyFont="1" applyFill="1" applyAlignment="1">
      <alignment horizontal="right" vertical="top"/>
    </xf>
    <xf numFmtId="4" fontId="16" fillId="0" borderId="0" xfId="1" applyNumberFormat="1" applyFont="1" applyFill="1" applyAlignment="1">
      <alignment horizontal="right" vertical="top"/>
    </xf>
    <xf numFmtId="2" fontId="16" fillId="0" borderId="1" xfId="1" applyNumberFormat="1" applyFont="1" applyFill="1" applyBorder="1" applyAlignment="1">
      <alignment horizontal="right" vertical="top"/>
    </xf>
    <xf numFmtId="0" fontId="16" fillId="0" borderId="0" xfId="1" applyFont="1" applyFill="1" applyAlignment="1">
      <alignment vertical="top"/>
    </xf>
    <xf numFmtId="0" fontId="16" fillId="0" borderId="0" xfId="0" applyFont="1" applyFill="1" applyAlignment="1">
      <alignment horizontal="left" vertical="top" wrapText="1"/>
    </xf>
    <xf numFmtId="0" fontId="16" fillId="0" borderId="0" xfId="0" applyFont="1" applyFill="1" applyAlignment="1">
      <alignment horizontal="right" vertical="top"/>
    </xf>
    <xf numFmtId="2" fontId="16" fillId="0" borderId="0" xfId="0" applyNumberFormat="1" applyFont="1" applyFill="1" applyAlignment="1">
      <alignment horizontal="right" vertical="top"/>
    </xf>
    <xf numFmtId="4" fontId="16" fillId="0" borderId="0" xfId="0" applyNumberFormat="1" applyFont="1" applyFill="1" applyAlignment="1">
      <alignment horizontal="right" vertical="top"/>
    </xf>
    <xf numFmtId="0" fontId="16" fillId="0" borderId="0" xfId="1" quotePrefix="1" applyFont="1" applyFill="1" applyAlignment="1">
      <alignment horizontal="right" wrapText="1"/>
    </xf>
    <xf numFmtId="4" fontId="14" fillId="0" borderId="3" xfId="1" applyNumberFormat="1" applyFont="1" applyFill="1" applyBorder="1" applyAlignment="1">
      <alignment horizontal="center" vertical="center"/>
    </xf>
    <xf numFmtId="4" fontId="14" fillId="0" borderId="3" xfId="1" applyNumberFormat="1" applyFont="1" applyFill="1" applyBorder="1" applyAlignment="1">
      <alignment horizontal="right"/>
    </xf>
    <xf numFmtId="2" fontId="14" fillId="0" borderId="4" xfId="1" applyNumberFormat="1" applyFont="1" applyFill="1" applyBorder="1"/>
    <xf numFmtId="0" fontId="14" fillId="0" borderId="0" xfId="1" applyFont="1" applyFill="1"/>
    <xf numFmtId="0" fontId="14" fillId="0" borderId="0" xfId="1" applyFont="1" applyFill="1" applyAlignment="1">
      <alignment horizontal="center" vertical="center"/>
    </xf>
    <xf numFmtId="0" fontId="14" fillId="0" borderId="1" xfId="1" applyFont="1" applyFill="1" applyBorder="1" applyAlignment="1">
      <alignment horizontal="justify" vertical="top"/>
    </xf>
    <xf numFmtId="0" fontId="16" fillId="0" borderId="0" xfId="1" applyFont="1" applyFill="1" applyAlignment="1">
      <alignment horizontal="center" vertical="center"/>
    </xf>
    <xf numFmtId="4" fontId="16" fillId="0" borderId="0" xfId="1" applyNumberFormat="1" applyFont="1" applyFill="1" applyAlignment="1">
      <alignment horizontal="center" vertical="top"/>
    </xf>
    <xf numFmtId="0" fontId="16" fillId="0" borderId="0" xfId="0" applyFont="1" applyFill="1" applyBorder="1" applyAlignment="1">
      <alignment horizontal="justify" vertical="top" wrapText="1"/>
    </xf>
    <xf numFmtId="0" fontId="16" fillId="0" borderId="0" xfId="0" applyFont="1" applyFill="1" applyBorder="1" applyAlignment="1">
      <alignment horizontal="center" vertical="top" wrapText="1"/>
    </xf>
    <xf numFmtId="4" fontId="16" fillId="0" borderId="0" xfId="0" applyNumberFormat="1" applyFont="1" applyFill="1" applyBorder="1" applyAlignment="1">
      <alignment horizontal="center" vertical="top" wrapText="1"/>
    </xf>
    <xf numFmtId="4" fontId="16" fillId="0" borderId="0" xfId="0" applyNumberFormat="1" applyFont="1" applyFill="1" applyBorder="1" applyAlignment="1">
      <alignment horizontal="right" vertical="top" wrapText="1"/>
    </xf>
    <xf numFmtId="2" fontId="16" fillId="0" borderId="0" xfId="0" applyNumberFormat="1" applyFont="1" applyFill="1" applyBorder="1" applyAlignment="1">
      <alignment horizontal="right" vertical="top" wrapText="1"/>
    </xf>
    <xf numFmtId="49" fontId="14" fillId="0" borderId="0" xfId="0" applyNumberFormat="1" applyFont="1" applyFill="1" applyAlignment="1">
      <alignment horizontal="left" vertical="top"/>
    </xf>
    <xf numFmtId="0" fontId="16" fillId="0" borderId="0" xfId="0" quotePrefix="1" applyFont="1" applyFill="1" applyBorder="1" applyAlignment="1">
      <alignment horizontal="right" vertical="top" wrapText="1"/>
    </xf>
    <xf numFmtId="0" fontId="16" fillId="0" borderId="0" xfId="0" applyFont="1" applyFill="1" applyBorder="1" applyAlignment="1">
      <alignment horizontal="center" vertical="top"/>
    </xf>
    <xf numFmtId="4" fontId="16" fillId="0" borderId="0" xfId="0" applyNumberFormat="1" applyFont="1" applyFill="1" applyBorder="1" applyAlignment="1" applyProtection="1">
      <alignment horizontal="center" wrapText="1"/>
      <protection locked="0"/>
    </xf>
    <xf numFmtId="4" fontId="16" fillId="0" borderId="0" xfId="0" applyNumberFormat="1" applyFont="1" applyFill="1" applyBorder="1" applyAlignment="1">
      <alignment horizontal="right"/>
    </xf>
    <xf numFmtId="0" fontId="16" fillId="0" borderId="0" xfId="0" applyFont="1" applyFill="1" applyBorder="1" applyAlignment="1" applyProtection="1">
      <alignment horizontal="center" wrapText="1"/>
      <protection locked="0"/>
    </xf>
    <xf numFmtId="2" fontId="16" fillId="0" borderId="0" xfId="0" applyNumberFormat="1" applyFont="1" applyFill="1" applyBorder="1" applyAlignment="1">
      <alignment horizontal="right"/>
    </xf>
    <xf numFmtId="0" fontId="16" fillId="0" borderId="0" xfId="0" quotePrefix="1" applyFont="1" applyFill="1" applyAlignment="1">
      <alignment horizontal="right" vertical="top" wrapText="1"/>
    </xf>
    <xf numFmtId="0" fontId="16" fillId="0" borderId="0" xfId="0" quotePrefix="1" applyFont="1" applyFill="1" applyAlignment="1">
      <alignment horizontal="right" vertical="top"/>
    </xf>
    <xf numFmtId="0" fontId="16" fillId="0" borderId="0" xfId="0" quotePrefix="1" applyFont="1" applyFill="1" applyAlignment="1">
      <alignment horizontal="justify" vertical="top"/>
    </xf>
    <xf numFmtId="0" fontId="22" fillId="0" borderId="0" xfId="0" applyFont="1" applyFill="1" applyAlignment="1">
      <alignment horizontal="justify" vertical="top" wrapText="1"/>
    </xf>
    <xf numFmtId="0" fontId="14" fillId="0" borderId="0" xfId="0" quotePrefix="1" applyFont="1" applyFill="1" applyAlignment="1">
      <alignment horizontal="justify" vertical="top" wrapText="1"/>
    </xf>
    <xf numFmtId="2" fontId="16" fillId="0" borderId="15" xfId="0" applyNumberFormat="1" applyFont="1" applyFill="1" applyBorder="1"/>
    <xf numFmtId="0" fontId="16" fillId="0" borderId="0" xfId="4" applyFont="1" applyFill="1" applyAlignment="1">
      <alignment horizontal="center"/>
    </xf>
    <xf numFmtId="4" fontId="16" fillId="0" borderId="0" xfId="4" applyNumberFormat="1" applyFont="1" applyFill="1" applyAlignment="1">
      <alignment horizontal="center"/>
    </xf>
    <xf numFmtId="4" fontId="16" fillId="0" borderId="0" xfId="4" applyNumberFormat="1" applyFont="1" applyFill="1"/>
    <xf numFmtId="2" fontId="16" fillId="0" borderId="0" xfId="4" applyNumberFormat="1" applyFont="1" applyFill="1"/>
    <xf numFmtId="0" fontId="16" fillId="0" borderId="0" xfId="4" applyFont="1" applyFill="1" applyAlignment="1">
      <alignment horizontal="center" vertical="top"/>
    </xf>
    <xf numFmtId="0" fontId="16" fillId="0" borderId="0" xfId="1" quotePrefix="1" applyFont="1" applyFill="1" applyBorder="1" applyAlignment="1">
      <alignment horizontal="center" vertical="top"/>
    </xf>
    <xf numFmtId="0" fontId="14" fillId="0" borderId="2" xfId="1" applyFont="1" applyFill="1" applyBorder="1" applyAlignment="1">
      <alignment horizontal="justify" vertical="top" wrapText="1"/>
    </xf>
    <xf numFmtId="0" fontId="14" fillId="0" borderId="3" xfId="1" applyFont="1" applyFill="1" applyBorder="1" applyAlignment="1">
      <alignment horizontal="center" vertical="top" wrapText="1"/>
    </xf>
    <xf numFmtId="4" fontId="14" fillId="0" borderId="3" xfId="1" applyNumberFormat="1" applyFont="1" applyFill="1" applyBorder="1" applyAlignment="1">
      <alignment horizontal="center"/>
    </xf>
    <xf numFmtId="4" fontId="14" fillId="0" borderId="3" xfId="1" applyNumberFormat="1" applyFont="1" applyFill="1" applyBorder="1"/>
    <xf numFmtId="0" fontId="14" fillId="0" borderId="1" xfId="1" applyFont="1" applyFill="1" applyBorder="1" applyAlignment="1">
      <alignment horizontal="left" vertical="top"/>
    </xf>
    <xf numFmtId="0" fontId="16" fillId="0" borderId="0" xfId="1" applyFont="1" applyFill="1" applyBorder="1"/>
    <xf numFmtId="0" fontId="14" fillId="0" borderId="0" xfId="1" applyFont="1" applyFill="1" applyBorder="1" applyAlignment="1">
      <alignment horizontal="left" vertical="top"/>
    </xf>
    <xf numFmtId="2" fontId="16" fillId="0" borderId="0" xfId="1" applyNumberFormat="1" applyFont="1" applyFill="1" applyBorder="1" applyAlignment="1">
      <alignment horizontal="center"/>
    </xf>
    <xf numFmtId="0" fontId="14" fillId="0" borderId="0" xfId="2" applyFont="1" applyFill="1" applyBorder="1" applyAlignment="1">
      <alignment horizontal="left" vertical="top" wrapText="1"/>
    </xf>
    <xf numFmtId="0" fontId="15" fillId="0" borderId="0" xfId="1" applyFont="1" applyFill="1" applyBorder="1" applyAlignment="1"/>
    <xf numFmtId="4" fontId="15" fillId="0" borderId="0" xfId="1" applyNumberFormat="1" applyFont="1" applyFill="1" applyBorder="1" applyAlignment="1">
      <alignment horizontal="center"/>
    </xf>
    <xf numFmtId="4" fontId="15" fillId="0" borderId="0" xfId="1" applyNumberFormat="1" applyFont="1" applyFill="1" applyBorder="1" applyAlignment="1"/>
    <xf numFmtId="2" fontId="15" fillId="0" borderId="0" xfId="1" applyNumberFormat="1" applyFont="1" applyFill="1" applyBorder="1" applyAlignment="1"/>
    <xf numFmtId="0" fontId="14" fillId="0" borderId="0" xfId="1" applyFont="1" applyFill="1" applyBorder="1" applyAlignment="1">
      <alignment horizontal="center" vertical="top"/>
    </xf>
    <xf numFmtId="0" fontId="16" fillId="0" borderId="0" xfId="0" applyFont="1" applyFill="1" applyBorder="1" applyAlignment="1">
      <alignment vertical="top"/>
    </xf>
    <xf numFmtId="4" fontId="16" fillId="0" borderId="0" xfId="0" applyNumberFormat="1" applyFont="1" applyFill="1" applyBorder="1" applyAlignment="1">
      <alignment horizontal="center" vertical="top"/>
    </xf>
    <xf numFmtId="4" fontId="16" fillId="0" borderId="0" xfId="0" applyNumberFormat="1" applyFont="1" applyFill="1" applyBorder="1" applyAlignment="1">
      <alignment vertical="top"/>
    </xf>
    <xf numFmtId="2" fontId="16" fillId="0" borderId="0" xfId="0" applyNumberFormat="1" applyFont="1" applyFill="1" applyBorder="1" applyAlignment="1">
      <alignment vertical="top"/>
    </xf>
    <xf numFmtId="0" fontId="16" fillId="0" borderId="0" xfId="0" applyFont="1" applyFill="1" applyBorder="1" applyAlignment="1">
      <alignment horizontal="justify" vertical="top"/>
    </xf>
    <xf numFmtId="2" fontId="16" fillId="0" borderId="0" xfId="0" applyNumberFormat="1" applyFont="1" applyFill="1" applyBorder="1" applyAlignment="1">
      <alignment horizontal="right" vertical="top"/>
    </xf>
    <xf numFmtId="4" fontId="16" fillId="0" borderId="0" xfId="0" applyNumberFormat="1" applyFont="1" applyFill="1" applyBorder="1" applyAlignment="1">
      <alignment horizontal="center"/>
    </xf>
    <xf numFmtId="0" fontId="16" fillId="0" borderId="0" xfId="0" quotePrefix="1" applyFont="1" applyFill="1" applyBorder="1" applyAlignment="1">
      <alignment horizontal="justify" vertical="top" wrapText="1"/>
    </xf>
    <xf numFmtId="0" fontId="16" fillId="0" borderId="0" xfId="0" quotePrefix="1" applyFont="1" applyFill="1" applyBorder="1" applyAlignment="1">
      <alignment vertical="top"/>
    </xf>
    <xf numFmtId="4" fontId="16" fillId="0" borderId="0" xfId="0" quotePrefix="1" applyNumberFormat="1" applyFont="1" applyFill="1" applyBorder="1" applyAlignment="1">
      <alignment horizontal="center" vertical="top"/>
    </xf>
    <xf numFmtId="4" fontId="16" fillId="0" borderId="0" xfId="0" quotePrefix="1" applyNumberFormat="1" applyFont="1" applyFill="1" applyBorder="1" applyAlignment="1">
      <alignment vertical="top"/>
    </xf>
    <xf numFmtId="2" fontId="16" fillId="0" borderId="0" xfId="0" quotePrefix="1" applyNumberFormat="1" applyFont="1" applyFill="1" applyBorder="1" applyAlignment="1">
      <alignment vertical="top"/>
    </xf>
    <xf numFmtId="0" fontId="16" fillId="0" borderId="0" xfId="0" quotePrefix="1" applyFont="1" applyFill="1" applyBorder="1" applyAlignment="1">
      <alignment horizontal="justify" vertical="top"/>
    </xf>
    <xf numFmtId="0" fontId="14" fillId="0" borderId="0" xfId="1" applyFont="1" applyFill="1" applyBorder="1" applyAlignment="1">
      <alignment horizontal="left" vertical="top" wrapText="1"/>
    </xf>
    <xf numFmtId="0" fontId="16" fillId="0" borderId="0" xfId="1" applyFont="1" applyFill="1" applyBorder="1" applyAlignment="1">
      <alignment horizontal="right"/>
    </xf>
    <xf numFmtId="4" fontId="16" fillId="0" borderId="0" xfId="1" applyNumberFormat="1" applyFont="1" applyFill="1" applyBorder="1"/>
    <xf numFmtId="0" fontId="16" fillId="0" borderId="0" xfId="1" applyFont="1" applyFill="1" applyBorder="1" applyAlignment="1">
      <alignment horizontal="justify" vertical="top" wrapText="1"/>
    </xf>
    <xf numFmtId="0" fontId="16" fillId="0" borderId="0" xfId="0" applyFont="1" applyFill="1" applyBorder="1" applyAlignment="1">
      <alignment horizontal="left"/>
    </xf>
    <xf numFmtId="4" fontId="16" fillId="0" borderId="0" xfId="0" applyNumberFormat="1" applyFont="1" applyFill="1" applyBorder="1"/>
    <xf numFmtId="2" fontId="16" fillId="0" borderId="0" xfId="0" applyNumberFormat="1" applyFont="1" applyFill="1" applyBorder="1"/>
    <xf numFmtId="0" fontId="16" fillId="0" borderId="0" xfId="0" applyFont="1" applyFill="1" applyBorder="1" applyAlignment="1">
      <alignment horizontal="center"/>
    </xf>
    <xf numFmtId="0" fontId="29" fillId="0" borderId="0" xfId="0" applyFont="1" applyFill="1" applyBorder="1" applyAlignment="1">
      <alignment horizontal="center" vertical="top"/>
    </xf>
    <xf numFmtId="0" fontId="29" fillId="0" borderId="0" xfId="0" applyFont="1" applyFill="1" applyBorder="1" applyAlignment="1">
      <alignment horizontal="left" vertical="top" wrapText="1"/>
    </xf>
    <xf numFmtId="0" fontId="29" fillId="0" borderId="0" xfId="0" applyFont="1" applyFill="1" applyBorder="1" applyAlignment="1">
      <alignment horizontal="center"/>
    </xf>
    <xf numFmtId="4" fontId="29" fillId="0" borderId="0" xfId="0" applyNumberFormat="1" applyFont="1" applyFill="1" applyBorder="1" applyAlignment="1">
      <alignment horizontal="center"/>
    </xf>
    <xf numFmtId="4" fontId="29" fillId="0" borderId="0" xfId="0" applyNumberFormat="1" applyFont="1" applyFill="1" applyBorder="1"/>
    <xf numFmtId="2" fontId="29" fillId="0" borderId="0" xfId="0" applyNumberFormat="1" applyFont="1" applyFill="1" applyBorder="1"/>
    <xf numFmtId="0" fontId="32" fillId="0" borderId="0" xfId="1" applyFont="1" applyFill="1" applyBorder="1" applyAlignment="1">
      <alignment horizontal="justify"/>
    </xf>
    <xf numFmtId="0" fontId="16" fillId="0" borderId="0" xfId="0" applyFont="1" applyFill="1" applyBorder="1" applyAlignment="1">
      <alignment horizontal="left" vertical="top" wrapText="1"/>
    </xf>
    <xf numFmtId="4" fontId="24" fillId="0" borderId="0" xfId="0" applyNumberFormat="1" applyFont="1" applyFill="1" applyBorder="1" applyAlignment="1">
      <alignment vertical="top" wrapText="1"/>
    </xf>
    <xf numFmtId="0" fontId="16" fillId="0" borderId="0" xfId="1" quotePrefix="1" applyFont="1" applyFill="1" applyBorder="1" applyAlignment="1">
      <alignment horizontal="right" vertical="top"/>
    </xf>
    <xf numFmtId="0" fontId="14" fillId="0" borderId="2" xfId="1" applyFont="1" applyFill="1" applyBorder="1" applyAlignment="1">
      <alignment horizontal="left" vertical="top"/>
    </xf>
    <xf numFmtId="0" fontId="14" fillId="0" borderId="3" xfId="1" applyFont="1" applyFill="1" applyBorder="1" applyAlignment="1">
      <alignment horizontal="right"/>
    </xf>
    <xf numFmtId="0" fontId="14" fillId="0" borderId="0" xfId="1" applyFont="1" applyFill="1" applyBorder="1"/>
    <xf numFmtId="0" fontId="16" fillId="0" borderId="0" xfId="1" applyFont="1" applyFill="1" applyBorder="1" applyAlignment="1">
      <alignment horizontal="left" vertical="top" wrapText="1"/>
    </xf>
    <xf numFmtId="0" fontId="14" fillId="0" borderId="5" xfId="1" applyFont="1" applyFill="1" applyBorder="1" applyAlignment="1">
      <alignment horizontal="center" vertical="top"/>
    </xf>
    <xf numFmtId="0" fontId="14" fillId="0" borderId="4" xfId="1" applyFont="1" applyFill="1" applyBorder="1" applyAlignment="1">
      <alignment horizontal="justify" vertical="top"/>
    </xf>
    <xf numFmtId="4" fontId="16" fillId="0" borderId="0" xfId="0" applyNumberFormat="1" applyFont="1" applyFill="1" applyAlignment="1">
      <alignment horizontal="center" vertical="top"/>
    </xf>
    <xf numFmtId="4" fontId="16" fillId="0" borderId="0" xfId="0" applyNumberFormat="1" applyFont="1" applyFill="1" applyAlignment="1">
      <alignment vertical="top"/>
    </xf>
    <xf numFmtId="2" fontId="16" fillId="0" borderId="0" xfId="0" applyNumberFormat="1" applyFont="1" applyFill="1" applyAlignment="1">
      <alignment vertical="top"/>
    </xf>
    <xf numFmtId="0" fontId="16" fillId="0" borderId="0" xfId="0" quotePrefix="1" applyFont="1" applyFill="1" applyAlignment="1">
      <alignment horizontal="center" vertical="top" wrapText="1"/>
    </xf>
    <xf numFmtId="4" fontId="16" fillId="0" borderId="0" xfId="0" quotePrefix="1" applyNumberFormat="1" applyFont="1" applyFill="1" applyAlignment="1">
      <alignment horizontal="center" vertical="top" wrapText="1"/>
    </xf>
    <xf numFmtId="4" fontId="16" fillId="0" borderId="0" xfId="0" quotePrefix="1" applyNumberFormat="1" applyFont="1" applyFill="1" applyAlignment="1">
      <alignment vertical="top" wrapText="1"/>
    </xf>
    <xf numFmtId="2" fontId="16" fillId="0" borderId="0" xfId="0" quotePrefix="1" applyNumberFormat="1" applyFont="1" applyFill="1" applyAlignment="1">
      <alignment vertical="top" wrapText="1"/>
    </xf>
    <xf numFmtId="49" fontId="16" fillId="0" borderId="0" xfId="0" quotePrefix="1" applyNumberFormat="1" applyFont="1" applyFill="1" applyAlignment="1">
      <alignment horizontal="center" vertical="top"/>
    </xf>
    <xf numFmtId="4" fontId="16" fillId="0" borderId="0" xfId="0" quotePrefix="1" applyNumberFormat="1" applyFont="1" applyFill="1" applyAlignment="1">
      <alignment horizontal="center" vertical="top"/>
    </xf>
    <xf numFmtId="4" fontId="16" fillId="0" borderId="0" xfId="0" quotePrefix="1" applyNumberFormat="1" applyFont="1" applyFill="1" applyAlignment="1">
      <alignment vertical="top"/>
    </xf>
    <xf numFmtId="2" fontId="16" fillId="0" borderId="0" xfId="0" quotePrefix="1" applyNumberFormat="1" applyFont="1" applyFill="1" applyAlignment="1">
      <alignment vertical="top"/>
    </xf>
    <xf numFmtId="0" fontId="16" fillId="0" borderId="0" xfId="0" quotePrefix="1" applyFont="1" applyFill="1" applyAlignment="1">
      <alignment horizontal="center" vertical="top"/>
    </xf>
    <xf numFmtId="0" fontId="16" fillId="0" borderId="0" xfId="0" applyFont="1" applyFill="1" applyBorder="1" applyAlignment="1" applyProtection="1">
      <alignment horizontal="justify" vertical="top" wrapText="1"/>
      <protection locked="0"/>
    </xf>
    <xf numFmtId="0" fontId="16" fillId="0" borderId="0" xfId="0" applyFont="1" applyFill="1" applyBorder="1" applyAlignment="1" applyProtection="1">
      <alignment horizontal="center" vertical="top"/>
      <protection locked="0"/>
    </xf>
    <xf numFmtId="4" fontId="16" fillId="0" borderId="0" xfId="0" applyNumberFormat="1" applyFont="1" applyFill="1" applyBorder="1" applyAlignment="1" applyProtection="1">
      <alignment horizontal="center" vertical="top"/>
      <protection locked="0"/>
    </xf>
    <xf numFmtId="4" fontId="16" fillId="0" borderId="0" xfId="0" applyNumberFormat="1" applyFont="1" applyFill="1" applyBorder="1" applyAlignment="1" applyProtection="1">
      <alignment vertical="top"/>
      <protection locked="0"/>
    </xf>
    <xf numFmtId="2" fontId="16" fillId="0" borderId="0" xfId="0" applyNumberFormat="1" applyFont="1" applyFill="1" applyBorder="1" applyAlignment="1" applyProtection="1">
      <alignment vertical="top"/>
      <protection locked="0"/>
    </xf>
    <xf numFmtId="0" fontId="16" fillId="0" borderId="0" xfId="0" applyFont="1" applyFill="1" applyAlignment="1" applyProtection="1">
      <alignment horizontal="center" vertical="top"/>
      <protection locked="0"/>
    </xf>
    <xf numFmtId="4" fontId="16" fillId="0" borderId="0" xfId="0" applyNumberFormat="1" applyFont="1" applyFill="1" applyAlignment="1" applyProtection="1">
      <alignment horizontal="center" vertical="top"/>
      <protection locked="0"/>
    </xf>
    <xf numFmtId="4" fontId="16" fillId="0" borderId="0" xfId="0" applyNumberFormat="1" applyFont="1" applyFill="1" applyAlignment="1" applyProtection="1">
      <alignment vertical="top"/>
      <protection locked="0"/>
    </xf>
    <xf numFmtId="2" fontId="16" fillId="0" borderId="0" xfId="0" applyNumberFormat="1" applyFont="1" applyFill="1" applyAlignment="1" applyProtection="1">
      <alignment vertical="top"/>
      <protection locked="0"/>
    </xf>
    <xf numFmtId="0" fontId="16" fillId="0" borderId="0" xfId="0" applyNumberFormat="1" applyFont="1" applyFill="1" applyBorder="1" applyAlignment="1" applyProtection="1">
      <alignment horizontal="justify" vertical="top" wrapText="1"/>
      <protection locked="0"/>
    </xf>
    <xf numFmtId="0" fontId="16" fillId="0" borderId="0" xfId="0" applyNumberFormat="1" applyFont="1" applyFill="1" applyBorder="1" applyAlignment="1" applyProtection="1">
      <alignment horizontal="center" vertical="top"/>
      <protection locked="0"/>
    </xf>
    <xf numFmtId="0" fontId="14" fillId="0" borderId="0" xfId="0" applyFont="1" applyFill="1" applyAlignment="1">
      <alignment horizontal="justify" vertical="top"/>
    </xf>
    <xf numFmtId="0" fontId="16" fillId="0" borderId="0" xfId="4" applyFont="1" applyFill="1" applyBorder="1" applyAlignment="1">
      <alignment horizontal="center"/>
    </xf>
    <xf numFmtId="0" fontId="16" fillId="0" borderId="0" xfId="4" quotePrefix="1" applyFont="1" applyFill="1" applyAlignment="1">
      <alignment horizontal="justify" vertical="top"/>
    </xf>
    <xf numFmtId="0" fontId="14" fillId="0" borderId="0" xfId="4" applyFont="1" applyFill="1" applyAlignment="1">
      <alignment horizontal="justify" vertical="top"/>
    </xf>
    <xf numFmtId="0" fontId="16" fillId="0" borderId="0" xfId="4" applyFont="1" applyFill="1" applyAlignment="1">
      <alignment horizontal="right" vertical="top"/>
    </xf>
    <xf numFmtId="0" fontId="16" fillId="0" borderId="0" xfId="4" applyFont="1" applyFill="1" applyBorder="1" applyAlignment="1">
      <alignment horizontal="right" vertical="top" wrapText="1"/>
    </xf>
    <xf numFmtId="0" fontId="16" fillId="0" borderId="0" xfId="4" applyFont="1" applyFill="1" applyBorder="1" applyAlignment="1">
      <alignment horizontal="justify" vertical="top" wrapText="1"/>
    </xf>
    <xf numFmtId="0" fontId="16" fillId="0" borderId="0" xfId="0" applyFont="1" applyFill="1" applyBorder="1" applyAlignment="1">
      <alignment horizontal="right"/>
    </xf>
    <xf numFmtId="0" fontId="14" fillId="0" borderId="0" xfId="1" applyFont="1" applyFill="1" applyBorder="1" applyAlignment="1">
      <alignment horizontal="justify" vertical="top" wrapText="1"/>
    </xf>
    <xf numFmtId="49" fontId="16" fillId="0" borderId="0" xfId="0" applyNumberFormat="1" applyFont="1" applyFill="1" applyBorder="1" applyAlignment="1">
      <alignment horizontal="center" vertical="top"/>
    </xf>
    <xf numFmtId="49" fontId="16" fillId="0" borderId="0" xfId="0" quotePrefix="1" applyNumberFormat="1" applyFont="1" applyFill="1" applyBorder="1" applyAlignment="1">
      <alignment horizontal="right" vertical="top" wrapText="1"/>
    </xf>
    <xf numFmtId="0" fontId="14" fillId="0" borderId="0" xfId="4" applyFont="1" applyFill="1" applyBorder="1" applyAlignment="1">
      <alignment horizontal="left" wrapText="1"/>
    </xf>
    <xf numFmtId="0" fontId="16" fillId="0" borderId="0" xfId="4" applyFont="1" applyFill="1" applyBorder="1" applyAlignment="1">
      <alignment horizontal="right"/>
    </xf>
    <xf numFmtId="2" fontId="16" fillId="0" borderId="0" xfId="4" applyNumberFormat="1" applyFont="1" applyFill="1" applyAlignment="1">
      <alignment horizontal="right"/>
    </xf>
    <xf numFmtId="168" fontId="16" fillId="0" borderId="0" xfId="4" applyNumberFormat="1" applyFont="1" applyFill="1" applyAlignment="1">
      <alignment horizontal="right"/>
    </xf>
    <xf numFmtId="0" fontId="16" fillId="0" borderId="0" xfId="0" quotePrefix="1" applyFont="1" applyFill="1" applyAlignment="1">
      <alignment horizontal="justify" vertical="justify" wrapText="1"/>
    </xf>
    <xf numFmtId="0" fontId="32" fillId="0" borderId="0" xfId="0" applyFont="1" applyFill="1" applyBorder="1" applyAlignment="1">
      <alignment horizontal="right"/>
    </xf>
    <xf numFmtId="4" fontId="32" fillId="0" borderId="0" xfId="0" applyNumberFormat="1" applyFont="1" applyFill="1" applyAlignment="1">
      <alignment horizontal="right"/>
    </xf>
    <xf numFmtId="168" fontId="32" fillId="0" borderId="0" xfId="0" applyNumberFormat="1" applyFont="1" applyFill="1" applyAlignment="1">
      <alignment horizontal="right"/>
    </xf>
    <xf numFmtId="0" fontId="32" fillId="0" borderId="0" xfId="0" applyFont="1" applyFill="1" applyBorder="1" applyAlignment="1">
      <alignment horizontal="justify"/>
    </xf>
    <xf numFmtId="0" fontId="16" fillId="0" borderId="0" xfId="0" applyFont="1" applyFill="1" applyBorder="1" applyAlignment="1">
      <alignment horizontal="center" vertical="center"/>
    </xf>
    <xf numFmtId="168" fontId="16" fillId="0" borderId="0" xfId="0" applyNumberFormat="1" applyFont="1" applyFill="1" applyAlignment="1">
      <alignment horizontal="right"/>
    </xf>
    <xf numFmtId="0" fontId="14" fillId="0" borderId="3" xfId="1" applyFont="1" applyFill="1" applyBorder="1" applyAlignment="1">
      <alignment horizontal="center"/>
    </xf>
    <xf numFmtId="0" fontId="16" fillId="0" borderId="0" xfId="1" applyFont="1" applyFill="1" applyAlignment="1">
      <alignment horizontal="center" vertical="top" wrapText="1"/>
    </xf>
    <xf numFmtId="2" fontId="16" fillId="0" borderId="0" xfId="1" applyNumberFormat="1" applyFont="1" applyFill="1" applyAlignment="1">
      <alignment horizontal="center" vertical="top"/>
    </xf>
    <xf numFmtId="0" fontId="16" fillId="0" borderId="0" xfId="1" applyFont="1" applyFill="1" applyAlignment="1">
      <alignment horizontal="center" wrapText="1"/>
    </xf>
    <xf numFmtId="0" fontId="14" fillId="0" borderId="0" xfId="0" applyFont="1" applyFill="1" applyBorder="1" applyAlignment="1">
      <alignment horizontal="justify" vertical="top" wrapText="1"/>
    </xf>
    <xf numFmtId="0" fontId="16" fillId="0" borderId="0" xfId="0" applyFont="1" applyFill="1" applyAlignment="1">
      <alignment horizontal="center" wrapText="1"/>
    </xf>
    <xf numFmtId="0" fontId="16" fillId="0" borderId="0" xfId="0" applyFont="1" applyFill="1" applyBorder="1" applyAlignment="1">
      <alignment horizontal="center" wrapText="1"/>
    </xf>
    <xf numFmtId="0" fontId="16" fillId="0" borderId="0" xfId="4" applyFont="1" applyFill="1" applyAlignment="1">
      <alignment horizontal="center" wrapText="1"/>
    </xf>
    <xf numFmtId="0" fontId="16" fillId="0" borderId="0" xfId="4" applyFont="1" applyFill="1" applyAlignment="1">
      <alignment horizontal="justify" vertical="top"/>
    </xf>
    <xf numFmtId="4" fontId="16" fillId="0" borderId="0" xfId="4" applyNumberFormat="1" applyFont="1" applyFill="1" applyBorder="1"/>
    <xf numFmtId="2" fontId="16" fillId="0" borderId="1" xfId="4" applyNumberFormat="1" applyFont="1" applyFill="1" applyBorder="1"/>
    <xf numFmtId="0" fontId="16" fillId="2" borderId="0" xfId="0" quotePrefix="1" applyFont="1" applyFill="1" applyAlignment="1">
      <alignment horizontal="justify" vertical="top" wrapText="1"/>
    </xf>
    <xf numFmtId="0" fontId="14" fillId="0" borderId="0" xfId="22" applyFont="1" applyFill="1" applyAlignment="1">
      <alignment horizontal="justify" vertical="top"/>
    </xf>
    <xf numFmtId="0" fontId="16" fillId="0" borderId="0" xfId="23" applyFont="1" applyFill="1" applyAlignment="1">
      <alignment horizontal="justify" vertical="top" wrapText="1"/>
    </xf>
    <xf numFmtId="0" fontId="16" fillId="0" borderId="0" xfId="0" applyFont="1" applyFill="1" applyAlignment="1">
      <alignment horizontal="center" vertical="center"/>
    </xf>
    <xf numFmtId="4" fontId="16" fillId="0" borderId="0" xfId="13" quotePrefix="1" applyFont="1" applyFill="1" applyBorder="1" applyAlignment="1">
      <alignment horizontal="left" vertical="top" wrapText="1"/>
    </xf>
    <xf numFmtId="49" fontId="16" fillId="0" borderId="0" xfId="0" applyNumberFormat="1" applyFont="1" applyFill="1" applyAlignment="1">
      <alignment horizontal="justify" vertical="top" wrapText="1"/>
    </xf>
    <xf numFmtId="2" fontId="16" fillId="0" borderId="2" xfId="1" applyNumberFormat="1" applyFont="1" applyFill="1" applyBorder="1"/>
    <xf numFmtId="0" fontId="14" fillId="0" borderId="2" xfId="1" applyFont="1" applyFill="1" applyBorder="1" applyAlignment="1">
      <alignment horizontal="justify" vertical="top"/>
    </xf>
    <xf numFmtId="2" fontId="14" fillId="0" borderId="4" xfId="1" applyNumberFormat="1" applyFont="1" applyFill="1" applyBorder="1" applyAlignment="1">
      <alignment horizontal="right"/>
    </xf>
    <xf numFmtId="0" fontId="19" fillId="0" borderId="0" xfId="0" applyFont="1" applyFill="1" applyAlignment="1">
      <alignment horizontal="center"/>
    </xf>
    <xf numFmtId="0" fontId="19" fillId="0" borderId="0" xfId="0" applyFont="1" applyFill="1"/>
    <xf numFmtId="4" fontId="19" fillId="0" borderId="0" xfId="0" applyNumberFormat="1" applyFont="1" applyFill="1" applyAlignment="1">
      <alignment horizontal="center"/>
    </xf>
    <xf numFmtId="4" fontId="19" fillId="0" borderId="0" xfId="0" applyNumberFormat="1" applyFont="1" applyFill="1"/>
    <xf numFmtId="2" fontId="19" fillId="0" borderId="0" xfId="0" applyNumberFormat="1" applyFont="1" applyFill="1"/>
    <xf numFmtId="49" fontId="16" fillId="0" borderId="0" xfId="1" applyNumberFormat="1" applyFont="1" applyFill="1" applyAlignment="1">
      <alignment horizontal="center" vertical="top"/>
    </xf>
    <xf numFmtId="4" fontId="14" fillId="0" borderId="0" xfId="33" applyFont="1" applyFill="1" applyAlignment="1">
      <alignment horizontal="justify" vertical="top" wrapText="1"/>
    </xf>
    <xf numFmtId="4" fontId="16" fillId="0" borderId="0" xfId="33" applyFont="1" applyFill="1" applyAlignment="1">
      <alignment horizontal="justify" vertical="top" wrapText="1"/>
    </xf>
    <xf numFmtId="49" fontId="19" fillId="0" borderId="0" xfId="0" applyNumberFormat="1" applyFont="1" applyFill="1"/>
    <xf numFmtId="0" fontId="14" fillId="0" borderId="0" xfId="0" applyFont="1" applyFill="1"/>
    <xf numFmtId="4" fontId="16" fillId="0" borderId="0" xfId="77" applyNumberFormat="1" applyFont="1" applyFill="1" applyAlignment="1">
      <alignment horizontal="center" wrapText="1"/>
    </xf>
    <xf numFmtId="0" fontId="16" fillId="0" borderId="0" xfId="0" applyFont="1" applyFill="1" applyAlignment="1">
      <alignment vertical="center"/>
    </xf>
    <xf numFmtId="4" fontId="16" fillId="0" borderId="0" xfId="0" applyNumberFormat="1" applyFont="1" applyFill="1" applyAlignment="1">
      <alignment vertical="center"/>
    </xf>
    <xf numFmtId="49" fontId="14" fillId="0" borderId="5" xfId="0" applyNumberFormat="1" applyFont="1" applyFill="1" applyBorder="1" applyAlignment="1">
      <alignment horizontal="center" vertical="center"/>
    </xf>
    <xf numFmtId="0" fontId="14" fillId="0" borderId="2" xfId="0" applyFont="1" applyFill="1" applyBorder="1" applyAlignment="1">
      <alignment horizontal="left" vertical="center"/>
    </xf>
    <xf numFmtId="0" fontId="16" fillId="0" borderId="3" xfId="0" applyFont="1" applyFill="1" applyBorder="1" applyAlignment="1">
      <alignment horizontal="right" vertical="center"/>
    </xf>
    <xf numFmtId="4" fontId="16" fillId="0" borderId="3" xfId="0" applyNumberFormat="1" applyFont="1" applyFill="1" applyBorder="1" applyAlignment="1">
      <alignment horizontal="right" vertical="center"/>
    </xf>
    <xf numFmtId="2" fontId="14" fillId="0" borderId="1" xfId="0" applyNumberFormat="1" applyFont="1" applyFill="1" applyBorder="1" applyAlignment="1">
      <alignment horizontal="right" vertical="center"/>
    </xf>
    <xf numFmtId="49" fontId="14"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16" fillId="0" borderId="0" xfId="0" applyFont="1" applyFill="1" applyBorder="1" applyAlignment="1">
      <alignment horizontal="right" vertical="center"/>
    </xf>
    <xf numFmtId="4" fontId="16" fillId="0" borderId="0" xfId="0" applyNumberFormat="1" applyFont="1" applyFill="1" applyBorder="1" applyAlignment="1">
      <alignment horizontal="right" vertical="center"/>
    </xf>
    <xf numFmtId="2" fontId="16" fillId="0" borderId="0" xfId="0" applyNumberFormat="1" applyFont="1" applyFill="1" applyBorder="1" applyAlignment="1">
      <alignment horizontal="right" vertical="center"/>
    </xf>
    <xf numFmtId="49" fontId="14" fillId="0" borderId="8" xfId="0" applyNumberFormat="1" applyFont="1" applyFill="1" applyBorder="1" applyAlignment="1">
      <alignment horizontal="center" vertical="center" wrapText="1"/>
    </xf>
    <xf numFmtId="0" fontId="14" fillId="0" borderId="8" xfId="0" applyFont="1" applyFill="1" applyBorder="1" applyAlignment="1">
      <alignment vertical="center" wrapText="1"/>
    </xf>
    <xf numFmtId="0" fontId="16" fillId="0" borderId="8" xfId="0" applyFont="1" applyFill="1" applyBorder="1" applyAlignment="1">
      <alignment horizontal="right" vertical="center"/>
    </xf>
    <xf numFmtId="4" fontId="16" fillId="0" borderId="8" xfId="0" applyNumberFormat="1" applyFont="1" applyFill="1" applyBorder="1" applyAlignment="1">
      <alignment horizontal="right" vertical="center"/>
    </xf>
    <xf numFmtId="2" fontId="14" fillId="0" borderId="8" xfId="0" applyNumberFormat="1" applyFont="1" applyFill="1" applyBorder="1" applyAlignment="1">
      <alignment horizontal="right" vertical="center"/>
    </xf>
    <xf numFmtId="49" fontId="14" fillId="0" borderId="0" xfId="0" applyNumberFormat="1" applyFont="1" applyFill="1" applyAlignment="1">
      <alignment horizontal="center" vertical="center"/>
    </xf>
    <xf numFmtId="0" fontId="16" fillId="0" borderId="11" xfId="0" applyFont="1" applyFill="1" applyBorder="1" applyAlignment="1">
      <alignment vertical="center"/>
    </xf>
    <xf numFmtId="0" fontId="16" fillId="0" borderId="11" xfId="0" applyFont="1" applyFill="1" applyBorder="1" applyAlignment="1">
      <alignment horizontal="right" vertical="center"/>
    </xf>
    <xf numFmtId="4" fontId="16" fillId="0" borderId="11" xfId="0" applyNumberFormat="1" applyFont="1" applyFill="1" applyBorder="1" applyAlignment="1">
      <alignment horizontal="right" vertical="center"/>
    </xf>
    <xf numFmtId="2" fontId="16" fillId="0" borderId="11" xfId="0" applyNumberFormat="1" applyFont="1" applyFill="1" applyBorder="1" applyAlignment="1">
      <alignment horizontal="right" vertical="center"/>
    </xf>
    <xf numFmtId="0" fontId="14" fillId="0" borderId="3" xfId="0" applyFont="1" applyFill="1" applyBorder="1" applyAlignment="1">
      <alignment horizontal="left" vertical="center"/>
    </xf>
    <xf numFmtId="4" fontId="16" fillId="0" borderId="4" xfId="0" applyNumberFormat="1" applyFont="1" applyFill="1" applyBorder="1" applyAlignment="1">
      <alignment horizontal="right" vertical="center"/>
    </xf>
    <xf numFmtId="49" fontId="16" fillId="0" borderId="0" xfId="0" applyNumberFormat="1" applyFont="1" applyFill="1" applyAlignment="1">
      <alignment horizontal="center" vertical="center"/>
    </xf>
    <xf numFmtId="49" fontId="16" fillId="0" borderId="7" xfId="0" applyNumberFormat="1" applyFont="1" applyFill="1" applyBorder="1" applyAlignment="1">
      <alignment horizontal="center" vertical="center"/>
    </xf>
    <xf numFmtId="0" fontId="14" fillId="0" borderId="7" xfId="0" applyFont="1" applyFill="1" applyBorder="1" applyAlignment="1">
      <alignment horizontal="left" vertical="center"/>
    </xf>
    <xf numFmtId="0" fontId="16" fillId="0" borderId="7" xfId="0" applyFont="1" applyFill="1" applyBorder="1" applyAlignment="1">
      <alignment horizontal="right" vertical="center"/>
    </xf>
    <xf numFmtId="4" fontId="16" fillId="0" borderId="7" xfId="0" applyNumberFormat="1" applyFont="1" applyFill="1" applyBorder="1" applyAlignment="1">
      <alignment horizontal="right" vertical="center"/>
    </xf>
    <xf numFmtId="2" fontId="14" fillId="0" borderId="12" xfId="0" applyNumberFormat="1" applyFont="1" applyFill="1" applyBorder="1" applyAlignment="1">
      <alignment horizontal="right" vertical="center"/>
    </xf>
    <xf numFmtId="0" fontId="16" fillId="0" borderId="13" xfId="0" applyFont="1" applyFill="1" applyBorder="1" applyAlignment="1">
      <alignment horizontal="right" vertical="center"/>
    </xf>
    <xf numFmtId="165" fontId="16" fillId="0" borderId="13" xfId="0" applyNumberFormat="1" applyFont="1" applyFill="1" applyBorder="1" applyAlignment="1">
      <alignment horizontal="right" vertical="center"/>
    </xf>
    <xf numFmtId="4" fontId="16" fillId="0" borderId="13" xfId="0" applyNumberFormat="1" applyFont="1" applyFill="1" applyBorder="1" applyAlignment="1">
      <alignment horizontal="right" vertical="center"/>
    </xf>
    <xf numFmtId="2" fontId="14" fillId="0" borderId="0" xfId="1" applyNumberFormat="1" applyFont="1" applyFill="1" applyAlignment="1">
      <alignment horizontal="right" vertical="top" wrapText="1"/>
    </xf>
    <xf numFmtId="165" fontId="16" fillId="0" borderId="7" xfId="0" applyNumberFormat="1" applyFont="1" applyFill="1" applyBorder="1" applyAlignment="1">
      <alignment horizontal="right" vertical="center"/>
    </xf>
    <xf numFmtId="165" fontId="16" fillId="0" borderId="0" xfId="0" applyNumberFormat="1" applyFont="1" applyFill="1" applyBorder="1" applyAlignment="1">
      <alignment horizontal="right" vertical="center"/>
    </xf>
    <xf numFmtId="49" fontId="16" fillId="0" borderId="10" xfId="0" applyNumberFormat="1" applyFont="1" applyFill="1" applyBorder="1" applyAlignment="1">
      <alignment horizontal="center" vertical="center"/>
    </xf>
    <xf numFmtId="0" fontId="14" fillId="0" borderId="10" xfId="0" applyFont="1" applyFill="1" applyBorder="1" applyAlignment="1">
      <alignment horizontal="left" vertical="center"/>
    </xf>
    <xf numFmtId="0" fontId="16" fillId="0" borderId="10" xfId="0" applyFont="1" applyFill="1" applyBorder="1" applyAlignment="1">
      <alignment horizontal="right" vertical="center"/>
    </xf>
    <xf numFmtId="4" fontId="16" fillId="0" borderId="10" xfId="0" applyNumberFormat="1" applyFont="1" applyFill="1" applyBorder="1" applyAlignment="1">
      <alignment horizontal="right" vertical="center"/>
    </xf>
    <xf numFmtId="2" fontId="16" fillId="0" borderId="10" xfId="0" applyNumberFormat="1" applyFont="1" applyFill="1" applyBorder="1" applyAlignment="1">
      <alignment horizontal="right" vertical="center"/>
    </xf>
    <xf numFmtId="49" fontId="14" fillId="0" borderId="0" xfId="0" applyNumberFormat="1" applyFont="1" applyFill="1" applyBorder="1" applyAlignment="1">
      <alignment vertical="center"/>
    </xf>
    <xf numFmtId="4" fontId="16" fillId="0" borderId="0" xfId="0" applyNumberFormat="1" applyFont="1" applyFill="1" applyBorder="1" applyAlignment="1">
      <alignment vertical="center"/>
    </xf>
    <xf numFmtId="2" fontId="16" fillId="0" borderId="0" xfId="14" applyNumberFormat="1" applyFont="1" applyFill="1" applyAlignment="1">
      <alignment horizontal="right" vertical="center" wrapText="1"/>
    </xf>
    <xf numFmtId="2" fontId="14" fillId="0" borderId="0" xfId="14" applyNumberFormat="1" applyFont="1" applyFill="1" applyAlignment="1">
      <alignment horizontal="right" vertical="center"/>
    </xf>
    <xf numFmtId="49" fontId="16" fillId="0" borderId="0" xfId="0" applyNumberFormat="1" applyFont="1" applyFill="1" applyBorder="1" applyAlignment="1">
      <alignment horizontal="center" vertical="center"/>
    </xf>
    <xf numFmtId="49" fontId="14" fillId="0" borderId="0" xfId="0" applyNumberFormat="1" applyFont="1" applyFill="1" applyAlignment="1">
      <alignment horizontal="right" vertical="center"/>
    </xf>
    <xf numFmtId="2" fontId="14" fillId="0" borderId="0" xfId="0" applyNumberFormat="1" applyFont="1" applyFill="1" applyAlignment="1">
      <alignment horizontal="right" vertical="center"/>
    </xf>
    <xf numFmtId="0" fontId="14" fillId="0" borderId="0" xfId="0" applyFont="1" applyFill="1" applyAlignment="1">
      <alignment vertical="center" wrapText="1"/>
    </xf>
    <xf numFmtId="2" fontId="16" fillId="0" borderId="0" xfId="14" applyNumberFormat="1" applyFont="1" applyFill="1" applyBorder="1" applyAlignment="1">
      <alignment vertical="center"/>
    </xf>
    <xf numFmtId="2" fontId="16" fillId="0" borderId="0" xfId="14" applyNumberFormat="1" applyFont="1" applyFill="1" applyAlignment="1">
      <alignment horizontal="right" vertical="center"/>
    </xf>
    <xf numFmtId="0" fontId="16" fillId="0" borderId="0" xfId="1" applyFont="1" applyFill="1" applyAlignment="1">
      <alignment vertical="center"/>
    </xf>
    <xf numFmtId="4" fontId="16" fillId="0" borderId="0" xfId="1" applyNumberFormat="1" applyFont="1" applyFill="1" applyAlignment="1">
      <alignment vertical="center"/>
    </xf>
    <xf numFmtId="2" fontId="16" fillId="0" borderId="0" xfId="14" applyNumberFormat="1" applyFont="1" applyFill="1" applyAlignment="1">
      <alignment horizontal="right"/>
    </xf>
    <xf numFmtId="0" fontId="16" fillId="0" borderId="8" xfId="0" applyFont="1" applyFill="1" applyBorder="1" applyAlignment="1">
      <alignment vertical="center"/>
    </xf>
    <xf numFmtId="4" fontId="16" fillId="0" borderId="8" xfId="0" applyNumberFormat="1" applyFont="1" applyFill="1" applyBorder="1" applyAlignment="1">
      <alignment horizontal="center" vertical="center"/>
    </xf>
    <xf numFmtId="4" fontId="16" fillId="0" borderId="8" xfId="0" applyNumberFormat="1" applyFont="1" applyFill="1" applyBorder="1" applyAlignment="1">
      <alignment vertical="center"/>
    </xf>
    <xf numFmtId="0" fontId="19" fillId="0" borderId="0" xfId="0" applyFont="1" applyFill="1" applyAlignment="1">
      <alignment vertical="top"/>
    </xf>
    <xf numFmtId="0" fontId="19" fillId="0" borderId="0" xfId="0" applyFont="1" applyFill="1" applyAlignment="1">
      <alignment horizontal="center" vertical="top"/>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6" fillId="0" borderId="0" xfId="0" applyFont="1" applyFill="1" applyBorder="1" applyAlignment="1">
      <alignment vertical="center"/>
    </xf>
    <xf numFmtId="2" fontId="14" fillId="0" borderId="0" xfId="0" applyNumberFormat="1" applyFont="1" applyFill="1" applyBorder="1" applyAlignment="1">
      <alignment horizontal="right" vertical="center"/>
    </xf>
    <xf numFmtId="0" fontId="26" fillId="0" borderId="0" xfId="80" applyFont="1" applyFill="1"/>
  </cellXfs>
  <cellStyles count="91">
    <cellStyle name="Comma 2" xfId="59"/>
    <cellStyle name="Comma 2 2" xfId="85"/>
    <cellStyle name="Comma 3" xfId="70"/>
    <cellStyle name="Normal 10" xfId="1"/>
    <cellStyle name="Normal 10 10" xfId="26"/>
    <cellStyle name="Normal 10 10 2" xfId="76"/>
    <cellStyle name="Normal 10 10 2 2" xfId="82"/>
    <cellStyle name="Normal 10 10 3" xfId="79"/>
    <cellStyle name="Normal 10 2" xfId="4"/>
    <cellStyle name="Normal 10 2 2" xfId="62"/>
    <cellStyle name="Normal 100" xfId="33"/>
    <cellStyle name="Normal 104" xfId="37"/>
    <cellStyle name="Normal 105" xfId="38"/>
    <cellStyle name="Normal 11 2" xfId="41"/>
    <cellStyle name="Normal 11 2 3 2 2 2" xfId="68"/>
    <cellStyle name="Normal 11 2 3 2 2 2 2" xfId="69"/>
    <cellStyle name="Normal 11 2 3 2 2 2 2 2" xfId="88"/>
    <cellStyle name="Normal 11 2 3 2 2 2 3" xfId="87"/>
    <cellStyle name="Normal 118" xfId="53"/>
    <cellStyle name="Normal 12 2" xfId="43"/>
    <cellStyle name="Normal 128" xfId="31"/>
    <cellStyle name="Normal 13 10" xfId="6"/>
    <cellStyle name="Normal 13 10 2" xfId="77"/>
    <cellStyle name="Normal 13 2" xfId="90"/>
    <cellStyle name="Normal 133" xfId="44"/>
    <cellStyle name="Normal 135" xfId="45"/>
    <cellStyle name="Normal 136" xfId="40"/>
    <cellStyle name="Normal 14" xfId="66"/>
    <cellStyle name="Normal 147" xfId="39"/>
    <cellStyle name="Normal 151" xfId="14"/>
    <cellStyle name="Normal 160" xfId="18"/>
    <cellStyle name="Normal 171" xfId="35"/>
    <cellStyle name="Normal 172" xfId="36"/>
    <cellStyle name="Normal 176" xfId="25"/>
    <cellStyle name="Normal 177" xfId="24"/>
    <cellStyle name="Normal 180" xfId="27"/>
    <cellStyle name="Normal 19 10 2" xfId="48"/>
    <cellStyle name="Normal 2" xfId="56"/>
    <cellStyle name="Normal 2 10 2 3" xfId="58"/>
    <cellStyle name="Normal 2 2" xfId="83"/>
    <cellStyle name="Normal 2 2 2" xfId="19"/>
    <cellStyle name="Normal 2 2 2 5" xfId="2"/>
    <cellStyle name="Normal 2 2 2 6" xfId="52"/>
    <cellStyle name="Normal 2 61" xfId="8"/>
    <cellStyle name="Normal 26" xfId="57"/>
    <cellStyle name="Normal 29" xfId="22"/>
    <cellStyle name="Normal 3" xfId="63"/>
    <cellStyle name="Normal 3 2" xfId="86"/>
    <cellStyle name="Normal 3 2 2 2" xfId="51"/>
    <cellStyle name="Normal 3 2 2 2 2" xfId="81"/>
    <cellStyle name="Normal 30" xfId="23"/>
    <cellStyle name="Normal 32" xfId="54"/>
    <cellStyle name="Normal 33" xfId="55"/>
    <cellStyle name="Normal 35 7" xfId="15"/>
    <cellStyle name="Normal 37 8" xfId="17"/>
    <cellStyle name="Normal 37 8 2" xfId="78"/>
    <cellStyle name="Normal 38" xfId="50"/>
    <cellStyle name="Normal 40 2" xfId="5"/>
    <cellStyle name="Normal 41 4" xfId="16"/>
    <cellStyle name="Normal 43 3" xfId="10"/>
    <cellStyle name="Normal 44 3" xfId="7"/>
    <cellStyle name="Normal 46 3" xfId="9"/>
    <cellStyle name="Normal 5 2" xfId="61"/>
    <cellStyle name="Normal 5 2 2" xfId="84"/>
    <cellStyle name="Normal 6" xfId="71"/>
    <cellStyle name="Normal 6 4" xfId="46"/>
    <cellStyle name="Normal 66" xfId="28"/>
    <cellStyle name="Normal 87" xfId="11"/>
    <cellStyle name="Normal 88" xfId="12"/>
    <cellStyle name="Normal 89" xfId="13"/>
    <cellStyle name="Normal 89 2" xfId="49"/>
    <cellStyle name="Normal 9 10" xfId="21"/>
    <cellStyle name="Normal 97" xfId="42"/>
    <cellStyle name="Normal_Copy of TROSKOVNIK MATERIAL" xfId="3"/>
    <cellStyle name="Normal_GP Zupanja v2" xfId="65"/>
    <cellStyle name="Normal_PEVEC_TROSKOVNIK" xfId="32"/>
    <cellStyle name="Normalno" xfId="0" builtinId="0"/>
    <cellStyle name="Normalno 12" xfId="64"/>
    <cellStyle name="Normalno 16 2" xfId="20"/>
    <cellStyle name="Normalno 2" xfId="29"/>
    <cellStyle name="Normalno 2 2" xfId="30"/>
    <cellStyle name="Normalno 2 3" xfId="80"/>
    <cellStyle name="Normalno 7" xfId="73"/>
    <cellStyle name="Normalno 7 2" xfId="89"/>
    <cellStyle name="Obično 2 3" xfId="74"/>
    <cellStyle name="Obično 5 15" xfId="60"/>
    <cellStyle name="Standard 2" xfId="34"/>
    <cellStyle name="Stil 1" xfId="72"/>
    <cellStyle name="Stil 1 2" xfId="75"/>
    <cellStyle name="Zarez 13" xfId="67"/>
    <cellStyle name="Zarez 2 6" xfId="47"/>
  </cellStyles>
  <dxfs count="2">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oneCellAnchor>
    <xdr:from>
      <xdr:col>2</xdr:col>
      <xdr:colOff>428231</xdr:colOff>
      <xdr:row>105</xdr:row>
      <xdr:rowOff>0</xdr:rowOff>
    </xdr:from>
    <xdr:ext cx="184731" cy="264560"/>
    <xdr:sp macro="" textlink="">
      <xdr:nvSpPr>
        <xdr:cNvPr id="2" name="TextBox 69">
          <a:extLst>
            <a:ext uri="{FF2B5EF4-FFF2-40B4-BE49-F238E27FC236}">
              <a16:creationId xmlns:a16="http://schemas.microsoft.com/office/drawing/2014/main" xmlns="" id="{75256B11-B0A4-4397-84E8-39F69564E6A4}"/>
            </a:ext>
          </a:extLst>
        </xdr:cNvPr>
        <xdr:cNvSpPr txBox="1"/>
      </xdr:nvSpPr>
      <xdr:spPr>
        <a:xfrm>
          <a:off x="4104881" y="404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428231</xdr:colOff>
      <xdr:row>105</xdr:row>
      <xdr:rowOff>0</xdr:rowOff>
    </xdr:from>
    <xdr:ext cx="184731" cy="264560"/>
    <xdr:sp macro="" textlink="">
      <xdr:nvSpPr>
        <xdr:cNvPr id="3" name="TextBox 70">
          <a:extLst>
            <a:ext uri="{FF2B5EF4-FFF2-40B4-BE49-F238E27FC236}">
              <a16:creationId xmlns:a16="http://schemas.microsoft.com/office/drawing/2014/main" xmlns="" id="{4A683917-CDB5-4EB1-ACE1-71013F6135CB}"/>
            </a:ext>
          </a:extLst>
        </xdr:cNvPr>
        <xdr:cNvSpPr txBox="1"/>
      </xdr:nvSpPr>
      <xdr:spPr>
        <a:xfrm>
          <a:off x="4104881" y="404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3</xdr:col>
      <xdr:colOff>98977</xdr:colOff>
      <xdr:row>105</xdr:row>
      <xdr:rowOff>0</xdr:rowOff>
    </xdr:from>
    <xdr:ext cx="184731" cy="264560"/>
    <xdr:sp macro="" textlink="">
      <xdr:nvSpPr>
        <xdr:cNvPr id="4" name="TextBox 2">
          <a:extLst>
            <a:ext uri="{FF2B5EF4-FFF2-40B4-BE49-F238E27FC236}">
              <a16:creationId xmlns:a16="http://schemas.microsoft.com/office/drawing/2014/main" xmlns="" id="{CBD32846-25A1-4944-B8CE-202C79364868}"/>
            </a:ext>
          </a:extLst>
        </xdr:cNvPr>
        <xdr:cNvSpPr txBox="1"/>
      </xdr:nvSpPr>
      <xdr:spPr>
        <a:xfrm>
          <a:off x="4451902" y="404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428231</xdr:colOff>
      <xdr:row>108</xdr:row>
      <xdr:rowOff>0</xdr:rowOff>
    </xdr:from>
    <xdr:ext cx="184731" cy="264560"/>
    <xdr:sp macro="" textlink="">
      <xdr:nvSpPr>
        <xdr:cNvPr id="2" name="TextBox 69">
          <a:extLst>
            <a:ext uri="{FF2B5EF4-FFF2-40B4-BE49-F238E27FC236}">
              <a16:creationId xmlns:a16="http://schemas.microsoft.com/office/drawing/2014/main" xmlns="" id="{F796198F-1DF3-4282-A350-42663580307F}"/>
            </a:ext>
          </a:extLst>
        </xdr:cNvPr>
        <xdr:cNvSpPr txBox="1"/>
      </xdr:nvSpPr>
      <xdr:spPr>
        <a:xfrm>
          <a:off x="4078211" y="5872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428231</xdr:colOff>
      <xdr:row>108</xdr:row>
      <xdr:rowOff>0</xdr:rowOff>
    </xdr:from>
    <xdr:ext cx="184731" cy="264560"/>
    <xdr:sp macro="" textlink="">
      <xdr:nvSpPr>
        <xdr:cNvPr id="3" name="TextBox 70">
          <a:extLst>
            <a:ext uri="{FF2B5EF4-FFF2-40B4-BE49-F238E27FC236}">
              <a16:creationId xmlns:a16="http://schemas.microsoft.com/office/drawing/2014/main" xmlns="" id="{BBD582CC-7C1B-4E24-8C71-163A744D13B4}"/>
            </a:ext>
          </a:extLst>
        </xdr:cNvPr>
        <xdr:cNvSpPr txBox="1"/>
      </xdr:nvSpPr>
      <xdr:spPr>
        <a:xfrm>
          <a:off x="4078211" y="5872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3</xdr:col>
      <xdr:colOff>98977</xdr:colOff>
      <xdr:row>108</xdr:row>
      <xdr:rowOff>0</xdr:rowOff>
    </xdr:from>
    <xdr:ext cx="184731" cy="264560"/>
    <xdr:sp macro="" textlink="">
      <xdr:nvSpPr>
        <xdr:cNvPr id="4" name="TextBox 2">
          <a:extLst>
            <a:ext uri="{FF2B5EF4-FFF2-40B4-BE49-F238E27FC236}">
              <a16:creationId xmlns:a16="http://schemas.microsoft.com/office/drawing/2014/main" xmlns="" id="{2A3DD273-B2D3-4CD0-8337-E6295CD03430}"/>
            </a:ext>
          </a:extLst>
        </xdr:cNvPr>
        <xdr:cNvSpPr txBox="1"/>
      </xdr:nvSpPr>
      <xdr:spPr>
        <a:xfrm>
          <a:off x="4442377" y="5872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428231</xdr:colOff>
      <xdr:row>107</xdr:row>
      <xdr:rowOff>0</xdr:rowOff>
    </xdr:from>
    <xdr:ext cx="184731" cy="264560"/>
    <xdr:sp macro="" textlink="">
      <xdr:nvSpPr>
        <xdr:cNvPr id="2" name="TextBox 69">
          <a:extLst>
            <a:ext uri="{FF2B5EF4-FFF2-40B4-BE49-F238E27FC236}">
              <a16:creationId xmlns:a16="http://schemas.microsoft.com/office/drawing/2014/main" xmlns="" id="{75256B11-B0A4-4397-84E8-39F69564E6A4}"/>
            </a:ext>
          </a:extLst>
        </xdr:cNvPr>
        <xdr:cNvSpPr txBox="1"/>
      </xdr:nvSpPr>
      <xdr:spPr>
        <a:xfrm>
          <a:off x="4104881"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428231</xdr:colOff>
      <xdr:row>107</xdr:row>
      <xdr:rowOff>0</xdr:rowOff>
    </xdr:from>
    <xdr:ext cx="184731" cy="264560"/>
    <xdr:sp macro="" textlink="">
      <xdr:nvSpPr>
        <xdr:cNvPr id="3" name="TextBox 70">
          <a:extLst>
            <a:ext uri="{FF2B5EF4-FFF2-40B4-BE49-F238E27FC236}">
              <a16:creationId xmlns:a16="http://schemas.microsoft.com/office/drawing/2014/main" xmlns="" id="{4A683917-CDB5-4EB1-ACE1-71013F6135CB}"/>
            </a:ext>
          </a:extLst>
        </xdr:cNvPr>
        <xdr:cNvSpPr txBox="1"/>
      </xdr:nvSpPr>
      <xdr:spPr>
        <a:xfrm>
          <a:off x="4104881"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3</xdr:col>
      <xdr:colOff>98977</xdr:colOff>
      <xdr:row>107</xdr:row>
      <xdr:rowOff>0</xdr:rowOff>
    </xdr:from>
    <xdr:ext cx="184731" cy="264560"/>
    <xdr:sp macro="" textlink="">
      <xdr:nvSpPr>
        <xdr:cNvPr id="4" name="TextBox 2">
          <a:extLst>
            <a:ext uri="{FF2B5EF4-FFF2-40B4-BE49-F238E27FC236}">
              <a16:creationId xmlns:a16="http://schemas.microsoft.com/office/drawing/2014/main" xmlns="" id="{CBD32846-25A1-4944-B8CE-202C79364868}"/>
            </a:ext>
          </a:extLst>
        </xdr:cNvPr>
        <xdr:cNvSpPr txBox="1"/>
      </xdr:nvSpPr>
      <xdr:spPr>
        <a:xfrm>
          <a:off x="4451902"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64\HOME\DOCUME~1\PODOLS~1\LOCALS~1\Temp\Skanska%20nab&#237;dka-0403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rh.local\Clients\1_Projekti\270_2016%20Samostan%20Ivanec\_Tro&#353;kovnik%20%20Samostan%20Ivanec_nije%20za%20va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rcius\d\Dokumente%20und%20Einstellungen\kdost\Lokale%20Einstellungen\Temporary%20Internet%20Files\OLK4\offen%20LIDL-Troskovnik-16-17-18-prometnice%20ograda%20i%20krajobraz.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Renato\My%20Documents\Izbor\Izbor_TR_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rh.local\Clients\server2\dokumenti\2009\CJENIK%2005-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I%20dio%20TROSKOVNIK_ZTV_P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_Projekti/270_2016%20Samostan%20Ivanec/_Tro&#353;kovnik%20%20Samostan%20Ivanec_nije%20za%20van.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erver2/dokumenti/2009/CJENIK%2005-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16. Prometnice"/>
      <sheetName val="17. Ograda"/>
      <sheetName val="18. Krajobraz"/>
      <sheetName val="16_ Prometnice"/>
      <sheetName val="16__Prometnice"/>
      <sheetName val="17__Ograda"/>
      <sheetName val="18__Krajobraz"/>
      <sheetName val="16__Prometnice1"/>
      <sheetName val="TROŠKOVNIK"/>
      <sheetName val="17__Ograda1"/>
      <sheetName val="18__Krajobraz1"/>
      <sheetName val="16__Prometnice2"/>
      <sheetName val="16__Prometnice7"/>
      <sheetName val="17__Ograda4"/>
      <sheetName val="18__Krajobraz4"/>
      <sheetName val="16__Prometnice8"/>
      <sheetName val="16__Prometnice5"/>
      <sheetName val="17__Ograda3"/>
      <sheetName val="18__Krajobraz3"/>
      <sheetName val="16__Prometnice6"/>
      <sheetName val="16__Prometnice3"/>
      <sheetName val="17__Ograda2"/>
      <sheetName val="18__Krajobraz2"/>
      <sheetName val="16__Prometnice4"/>
      <sheetName val="16__Prometnice9"/>
      <sheetName val="17__Ograda5"/>
      <sheetName val="18__Krajobraz5"/>
      <sheetName val="16__Prometnice10"/>
      <sheetName val="soboslik"/>
      <sheetName val="elektr"/>
      <sheetName val="plin"/>
      <sheetName val="ZEMLJAN"/>
      <sheetName val="razni "/>
      <sheetName val="izolacija"/>
      <sheetName val="oprema dvor."/>
      <sheetName val="okoliš"/>
      <sheetName val="offen LIDL-Troskovnik-16-17-18-"/>
      <sheetName val="V-LEVEL KRILO"/>
      <sheetName val="V-LEVEL BAZEN"/>
      <sheetName val="11 PARKING br.6.1"/>
      <sheetName val="13 ENTRY PIAZZA"/>
      <sheetName val="V LEVEL ZONA"/>
      <sheetName val="proračun"/>
      <sheetName val="elektro"/>
      <sheetName val="el_sunčana_el"/>
      <sheetName val="16__Prometnice11"/>
      <sheetName val="17__Ograda6"/>
      <sheetName val="18__Krajobraz6"/>
      <sheetName val="16__Prometnice12"/>
      <sheetName val="razni_"/>
      <sheetName val="oprema_dvor_"/>
      <sheetName val="offen_LIDL-Troskovnik-16-17-18-"/>
      <sheetName val="V-LEVEL_KRILO"/>
      <sheetName val="V-LEVEL_BAZEN"/>
      <sheetName val="11_PARKING_br_6_1"/>
      <sheetName val="13_ENTRY_PIAZZA"/>
      <sheetName val="V_LEVEL_ZONA"/>
      <sheetName val="proračun gubitaka"/>
      <sheetName val="16__Prometnice13"/>
      <sheetName val="17__Ograda7"/>
      <sheetName val="18__Krajobraz7"/>
      <sheetName val="16__Prometnice14"/>
      <sheetName val="razni_1"/>
      <sheetName val="oprema_dvor_1"/>
      <sheetName val="offen_LIDL-Troskovnik-16-17-181"/>
      <sheetName val="V-LEVEL_KRILO1"/>
      <sheetName val="V-LEVEL_BAZEN1"/>
      <sheetName val="11_PARKING_br_6_11"/>
      <sheetName val="13_ENTRY_PIAZZA1"/>
      <sheetName val="V_LEVEL_ZONA1"/>
      <sheetName val="proračun_gubitaka"/>
      <sheetName val="f.bazenska tehnika"/>
      <sheetName val="koeficijenti"/>
      <sheetName val="Faktori"/>
      <sheetName val="16__Prometnice19"/>
      <sheetName val="17__Ograda10"/>
      <sheetName val="18__Krajobraz10"/>
      <sheetName val="16__Prometnice20"/>
      <sheetName val="razni_4"/>
      <sheetName val="oprema_dvor_4"/>
      <sheetName val="offen_LIDL-Troskovnik-16-17-184"/>
      <sheetName val="V-LEVEL_KRILO4"/>
      <sheetName val="V-LEVEL_BAZEN4"/>
      <sheetName val="11_PARKING_br_6_14"/>
      <sheetName val="13_ENTRY_PIAZZA4"/>
      <sheetName val="V_LEVEL_ZONA4"/>
      <sheetName val="16__Prometnice15"/>
      <sheetName val="17__Ograda8"/>
      <sheetName val="18__Krajobraz8"/>
      <sheetName val="16__Prometnice16"/>
      <sheetName val="razni_2"/>
      <sheetName val="oprema_dvor_2"/>
      <sheetName val="offen_LIDL-Troskovnik-16-17-182"/>
      <sheetName val="V-LEVEL_KRILO2"/>
      <sheetName val="V-LEVEL_BAZEN2"/>
      <sheetName val="11_PARKING_br_6_12"/>
      <sheetName val="13_ENTRY_PIAZZA2"/>
      <sheetName val="V_LEVEL_ZONA2"/>
      <sheetName val="16__Prometnice17"/>
      <sheetName val="17__Ograda9"/>
      <sheetName val="18__Krajobraz9"/>
      <sheetName val="16__Prometnice18"/>
      <sheetName val="razni_3"/>
      <sheetName val="oprema_dvor_3"/>
      <sheetName val="offen_LIDL-Troskovnik-16-17-183"/>
      <sheetName val="V-LEVEL_KRILO3"/>
      <sheetName val="V-LEVEL_BAZEN3"/>
      <sheetName val="11_PARKING_br_6_13"/>
      <sheetName val="13_ENTRY_PIAZZA3"/>
      <sheetName val="V_LEVEL_ZONA3"/>
    </sheetNames>
    <sheetDataSet>
      <sheetData sheetId="0" refreshError="1"/>
      <sheetData sheetId="1" refreshError="1">
        <row r="66">
          <cell r="G66">
            <v>81489.785000000003</v>
          </cell>
        </row>
        <row r="130">
          <cell r="G130" t="str">
            <v xml:space="preserve"> </v>
          </cell>
        </row>
        <row r="277">
          <cell r="G277" t="str">
            <v xml:space="preserve"> </v>
          </cell>
        </row>
        <row r="329">
          <cell r="G329" t="str">
            <v xml:space="preserve"> </v>
          </cell>
        </row>
      </sheetData>
      <sheetData sheetId="2" refreshError="1"/>
      <sheetData sheetId="3" refreshError="1"/>
      <sheetData sheetId="4"/>
      <sheetData sheetId="5">
        <row r="66">
          <cell r="G66">
            <v>81489.785000000003</v>
          </cell>
        </row>
      </sheetData>
      <sheetData sheetId="6"/>
      <sheetData sheetId="7"/>
      <sheetData sheetId="8">
        <row r="66">
          <cell r="G66">
            <v>81489.785000000003</v>
          </cell>
        </row>
      </sheetData>
      <sheetData sheetId="9" refreshError="1"/>
      <sheetData sheetId="10"/>
      <sheetData sheetId="11"/>
      <sheetData sheetId="12"/>
      <sheetData sheetId="13">
        <row r="66">
          <cell r="G66">
            <v>81489.785000000003</v>
          </cell>
        </row>
      </sheetData>
      <sheetData sheetId="14"/>
      <sheetData sheetId="15"/>
      <sheetData sheetId="16"/>
      <sheetData sheetId="17">
        <row r="66">
          <cell r="G66">
            <v>81489.785000000003</v>
          </cell>
        </row>
      </sheetData>
      <sheetData sheetId="18"/>
      <sheetData sheetId="19"/>
      <sheetData sheetId="20"/>
      <sheetData sheetId="21">
        <row r="66">
          <cell r="G66">
            <v>81489.785000000003</v>
          </cell>
        </row>
      </sheetData>
      <sheetData sheetId="22"/>
      <sheetData sheetId="23"/>
      <sheetData sheetId="24"/>
      <sheetData sheetId="25">
        <row r="66">
          <cell r="G66">
            <v>81489.785000000003</v>
          </cell>
        </row>
      </sheetData>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sheetData sheetId="41"/>
      <sheetData sheetId="42"/>
      <sheetData sheetId="43"/>
      <sheetData sheetId="44"/>
      <sheetData sheetId="45" refreshError="1"/>
      <sheetData sheetId="46">
        <row r="66">
          <cell r="G66">
            <v>81489.785000000003</v>
          </cell>
        </row>
      </sheetData>
      <sheetData sheetId="47"/>
      <sheetData sheetId="48"/>
      <sheetData sheetId="49"/>
      <sheetData sheetId="50"/>
      <sheetData sheetId="51"/>
      <sheetData sheetId="52"/>
      <sheetData sheetId="53"/>
      <sheetData sheetId="54"/>
      <sheetData sheetId="55"/>
      <sheetData sheetId="56"/>
      <sheetData sheetId="57"/>
      <sheetData sheetId="58" refreshError="1"/>
      <sheetData sheetId="59">
        <row r="66">
          <cell r="G66">
            <v>81489.785000000003</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refreshError="1"/>
      <sheetData sheetId="75">
        <row r="66">
          <cell r="G66">
            <v>81489.785000000003</v>
          </cell>
        </row>
      </sheetData>
      <sheetData sheetId="76"/>
      <sheetData sheetId="77"/>
      <sheetData sheetId="78"/>
      <sheetData sheetId="79"/>
      <sheetData sheetId="80"/>
      <sheetData sheetId="81"/>
      <sheetData sheetId="82"/>
      <sheetData sheetId="83"/>
      <sheetData sheetId="84"/>
      <sheetData sheetId="85"/>
      <sheetData sheetId="86"/>
      <sheetData sheetId="87">
        <row r="66">
          <cell r="G66">
            <v>81489.785000000003</v>
          </cell>
        </row>
      </sheetData>
      <sheetData sheetId="88"/>
      <sheetData sheetId="89"/>
      <sheetData sheetId="90"/>
      <sheetData sheetId="91"/>
      <sheetData sheetId="92"/>
      <sheetData sheetId="93"/>
      <sheetData sheetId="94"/>
      <sheetData sheetId="95"/>
      <sheetData sheetId="96"/>
      <sheetData sheetId="97"/>
      <sheetData sheetId="98"/>
      <sheetData sheetId="99">
        <row r="66">
          <cell r="G66">
            <v>81489.785000000003</v>
          </cell>
        </row>
      </sheetData>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E"/>
      <sheetName val="Naslovnica"/>
      <sheetName val="1.  ZEMLJANI"/>
      <sheetName val="2. BET. I ARM_BET"/>
      <sheetName val="3. ARMIRAČKI"/>
      <sheetName val="4. ZIDARSKI"/>
      <sheetName val="5. TESARSKI"/>
      <sheetName val="6. IZOLATERSKI"/>
      <sheetName val="7. FASADERSKI"/>
      <sheetName val="8. LIMARSKI"/>
      <sheetName val="9. SOB. LIČILAČKI"/>
      <sheetName val="10. KERAMIČARSKI"/>
      <sheetName val="11. PARKETARSKI"/>
      <sheetName val="12. STOLARSKI"/>
      <sheetName val="13. AL. BRAVARSKI"/>
      <sheetName val="14. PVC STOLARIJA"/>
      <sheetName val="15. OSTALI"/>
      <sheetName val="REKAPITULACIJA"/>
    </sheetNames>
    <sheetDataSet>
      <sheetData sheetId="0" refreshError="1"/>
      <sheetData sheetId="1" refreshError="1"/>
      <sheetData sheetId="2">
        <row r="3">
          <cell r="A3" t="str">
            <v>01.</v>
          </cell>
          <cell r="D3" t="str">
            <v>ZEMLJANI RADOVI</v>
          </cell>
        </row>
        <row r="5">
          <cell r="D5" t="str">
            <v>NAPOMENA:</v>
          </cell>
        </row>
        <row r="6">
          <cell r="D6" t="str">
            <v>U cijenu svake pojedine stavke uračunato:</v>
          </cell>
        </row>
        <row r="7">
          <cell r="D7" t="str">
            <v>-sav prijevoz iskopanog materijala, ili materijala dobivenog od rušenja, na gradsku deponiju. Posebni se odvoz materijala ne obračunava</v>
          </cell>
        </row>
        <row r="8">
          <cell r="D8" t="str">
            <v>-dobava i ugradnja svog potrebnog materijala, sav unutrašnji i vanjski transport,</v>
          </cell>
        </row>
        <row r="9">
          <cell r="D9" t="str">
            <v>-sve potrebne skele, podupiranja, razupiranja, osiguranje iskopa i susjednih objekata za dubinu iskopa do jedne etaže (3,0 m)</v>
          </cell>
        </row>
        <row r="10">
          <cell r="D10" t="str">
            <v>-izrada i uklanjanje svih prilaznih i radnih rampi,</v>
          </cell>
        </row>
        <row r="11">
          <cell r="D11" t="str">
            <v>-sva eventualna ispumpavanja voda u građevinskoj jami ili djelovima zgrade.</v>
          </cell>
        </row>
        <row r="12">
          <cell r="B12" t="str">
            <v xml:space="preserve"> </v>
          </cell>
        </row>
        <row r="13">
          <cell r="A13" t="str">
            <v xml:space="preserve"> </v>
          </cell>
          <cell r="B13" t="str">
            <v xml:space="preserve"> </v>
          </cell>
        </row>
        <row r="14">
          <cell r="A14" t="str">
            <v xml:space="preserve"> </v>
          </cell>
          <cell r="B14" t="str">
            <v xml:space="preserve"> </v>
          </cell>
        </row>
        <row r="15">
          <cell r="A15" t="str">
            <v>01.</v>
          </cell>
          <cell r="B15">
            <v>1</v>
          </cell>
          <cell r="D15" t="str">
            <v xml:space="preserve">Strojni široki iskop u zemlji za podrum. Iskop do dubine ~500cm). U cijenu su uračunata sva potrebna podupiranja i razupiranja, osiguranje iskopa i susjednih objekata, izrada prilaznih rampi, eventualni rad u vodi. Radovi vezani za osiguranje građevinske </v>
          </cell>
        </row>
        <row r="16">
          <cell r="A16" t="str">
            <v xml:space="preserve"> </v>
          </cell>
          <cell r="B16" t="str">
            <v xml:space="preserve"> </v>
          </cell>
          <cell r="E16" t="str">
            <v xml:space="preserve">m3 </v>
          </cell>
          <cell r="F16">
            <v>1478.559</v>
          </cell>
        </row>
        <row r="17">
          <cell r="A17" t="str">
            <v xml:space="preserve"> </v>
          </cell>
          <cell r="B17" t="str">
            <v xml:space="preserve"> </v>
          </cell>
        </row>
        <row r="18">
          <cell r="A18" t="str">
            <v>01.</v>
          </cell>
          <cell r="B18">
            <v>2</v>
          </cell>
          <cell r="D18" t="str">
            <v>Planiranje dna građevinske jame širokog iskopa i iskopa za trakaste temelje s točnošću ± 3 cm i nabijanje do modula stišljivosti tla od M=7000 kN/m3. Obračun po m2 isplanirane površine.</v>
          </cell>
        </row>
        <row r="19">
          <cell r="A19" t="str">
            <v xml:space="preserve"> </v>
          </cell>
          <cell r="B19" t="str">
            <v xml:space="preserve"> </v>
          </cell>
          <cell r="E19" t="str">
            <v xml:space="preserve">m2 </v>
          </cell>
          <cell r="F19">
            <v>301.49</v>
          </cell>
        </row>
        <row r="20">
          <cell r="A20" t="str">
            <v xml:space="preserve"> </v>
          </cell>
          <cell r="B20" t="str">
            <v xml:space="preserve"> </v>
          </cell>
        </row>
        <row r="21">
          <cell r="A21" t="str">
            <v>01.</v>
          </cell>
          <cell r="B21">
            <v>3</v>
          </cell>
          <cell r="D21" t="str">
            <v>Nasipavanje uz obodne zidove podruma materijalom dobivenim iz iskopa s nabijanjem u slojevima od 50 cm do modula stišljivosti tla od M=7000 kN/m3.</v>
          </cell>
        </row>
        <row r="22">
          <cell r="A22" t="str">
            <v xml:space="preserve"> </v>
          </cell>
          <cell r="B22" t="str">
            <v xml:space="preserve"> </v>
          </cell>
          <cell r="E22" t="str">
            <v>m3</v>
          </cell>
          <cell r="F22">
            <v>19.487600000000004</v>
          </cell>
        </row>
        <row r="23">
          <cell r="A23" t="str">
            <v xml:space="preserve"> </v>
          </cell>
          <cell r="B23" t="str">
            <v xml:space="preserve"> </v>
          </cell>
        </row>
        <row r="24">
          <cell r="A24" t="str">
            <v>01.</v>
          </cell>
          <cell r="B24">
            <v>4</v>
          </cell>
          <cell r="D24" t="str">
            <v>Izrada kamenog nabačaja (kaldrme) od kamena lomljenca debljine 15 cm s nabijanjem i izravnavanjem s točnošću ± 3 cm.</v>
          </cell>
        </row>
        <row r="25">
          <cell r="A25" t="str">
            <v xml:space="preserve"> </v>
          </cell>
          <cell r="B25" t="str">
            <v xml:space="preserve"> </v>
          </cell>
          <cell r="E25" t="str">
            <v xml:space="preserve">m3  </v>
          </cell>
          <cell r="F25">
            <v>45.223500000000001</v>
          </cell>
        </row>
        <row r="26">
          <cell r="A26" t="str">
            <v xml:space="preserve"> </v>
          </cell>
          <cell r="B26" t="str">
            <v xml:space="preserve"> </v>
          </cell>
        </row>
        <row r="28">
          <cell r="A28" t="str">
            <v>01.</v>
          </cell>
          <cell r="D28" t="str">
            <v>UKUPNO ZEMLJANI RADOVI:</v>
          </cell>
        </row>
      </sheetData>
      <sheetData sheetId="3"/>
      <sheetData sheetId="4"/>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B-građ.završ.rad."/>
      <sheetName val="D_stroj.rad."/>
      <sheetName val="G_elektroinst."/>
    </sheetNames>
    <sheetDataSet>
      <sheetData sheetId="0"/>
      <sheetData sheetId="1">
        <row r="90">
          <cell r="F90">
            <v>0</v>
          </cell>
        </row>
      </sheetData>
      <sheetData sheetId="2">
        <row r="110">
          <cell r="F110">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abSelected="1" view="pageBreakPreview" topLeftCell="A22" zoomScale="110" zoomScaleNormal="100" zoomScaleSheetLayoutView="110" workbookViewId="0">
      <selection activeCell="C50" sqref="C50:C51"/>
    </sheetView>
  </sheetViews>
  <sheetFormatPr defaultRowHeight="15"/>
  <cols>
    <col min="1" max="1" width="18.5703125" customWidth="1"/>
    <col min="2" max="2" width="46.42578125" customWidth="1"/>
    <col min="4" max="4" width="6.42578125" customWidth="1"/>
  </cols>
  <sheetData>
    <row r="1" spans="1:6">
      <c r="A1" s="66"/>
      <c r="B1" s="67"/>
      <c r="C1" s="68"/>
      <c r="D1" s="69"/>
      <c r="E1" s="70"/>
      <c r="F1" s="403"/>
    </row>
    <row r="2" spans="1:6">
      <c r="A2" s="331"/>
      <c r="B2" s="72"/>
      <c r="C2" s="332"/>
      <c r="D2" s="84"/>
      <c r="E2" s="333"/>
      <c r="F2" s="404"/>
    </row>
    <row r="3" spans="1:6">
      <c r="A3" s="308"/>
      <c r="B3" s="334"/>
      <c r="C3" s="335"/>
      <c r="D3" s="84"/>
      <c r="E3" s="333"/>
      <c r="F3" s="404"/>
    </row>
    <row r="4" spans="1:6">
      <c r="A4" s="331"/>
      <c r="B4" s="72"/>
      <c r="C4" s="126"/>
      <c r="D4" s="84"/>
      <c r="E4" s="333"/>
      <c r="F4" s="408"/>
    </row>
    <row r="5" spans="1:6">
      <c r="A5" s="66"/>
      <c r="B5" s="71"/>
      <c r="C5" s="68"/>
      <c r="D5" s="69"/>
      <c r="E5" s="70"/>
      <c r="F5" s="405"/>
    </row>
    <row r="6" spans="1:6">
      <c r="A6" s="66"/>
      <c r="B6" s="71"/>
      <c r="C6" s="68"/>
      <c r="D6" s="69"/>
      <c r="E6" s="70"/>
      <c r="F6" s="404"/>
    </row>
    <row r="7" spans="1:6">
      <c r="A7" s="66"/>
      <c r="B7" s="71"/>
      <c r="C7" s="68"/>
      <c r="D7" s="69"/>
      <c r="E7" s="70"/>
      <c r="F7" s="131"/>
    </row>
    <row r="8" spans="1:6">
      <c r="A8" s="66"/>
      <c r="B8" s="71"/>
      <c r="C8" s="68"/>
      <c r="D8" s="69"/>
      <c r="E8" s="70"/>
      <c r="F8" s="131"/>
    </row>
    <row r="9" spans="1:6">
      <c r="A9" s="66"/>
      <c r="B9" s="71"/>
      <c r="C9" s="68"/>
      <c r="D9" s="69"/>
      <c r="E9" s="70"/>
      <c r="F9" s="131"/>
    </row>
    <row r="10" spans="1:6">
      <c r="A10" s="72"/>
      <c r="B10" s="72"/>
      <c r="C10" s="339"/>
      <c r="D10" s="189"/>
      <c r="E10" s="340"/>
      <c r="F10" s="406"/>
    </row>
    <row r="11" spans="1:6">
      <c r="A11" s="66"/>
      <c r="B11" s="71"/>
      <c r="C11" s="68"/>
      <c r="D11" s="69"/>
      <c r="E11" s="70"/>
      <c r="F11" s="404"/>
    </row>
    <row r="12" spans="1:6">
      <c r="A12" s="66"/>
      <c r="B12" s="71"/>
      <c r="C12" s="68"/>
      <c r="D12" s="69"/>
      <c r="E12" s="70"/>
      <c r="F12" s="407"/>
    </row>
    <row r="13" spans="1:6">
      <c r="A13" s="66"/>
      <c r="B13" s="71"/>
      <c r="C13" s="68"/>
      <c r="D13" s="69"/>
      <c r="E13" s="70"/>
      <c r="F13" s="407"/>
    </row>
    <row r="14" spans="1:6">
      <c r="A14" s="66"/>
      <c r="B14" s="71"/>
      <c r="C14" s="68"/>
      <c r="D14" s="69"/>
      <c r="E14" s="70"/>
      <c r="F14" s="407"/>
    </row>
    <row r="15" spans="1:6">
      <c r="A15" s="66"/>
      <c r="B15" s="71"/>
      <c r="C15" s="68"/>
      <c r="D15" s="69"/>
      <c r="E15" s="70"/>
      <c r="F15" s="403"/>
    </row>
    <row r="16" spans="1:6" ht="18">
      <c r="A16" s="489" t="s">
        <v>1000</v>
      </c>
      <c r="B16" s="489"/>
      <c r="C16" s="489"/>
      <c r="D16" s="489"/>
      <c r="E16" s="70"/>
      <c r="F16" s="403"/>
    </row>
    <row r="17" spans="1:6" ht="18">
      <c r="A17" s="489" t="s">
        <v>1001</v>
      </c>
      <c r="B17" s="489"/>
      <c r="C17" s="489"/>
      <c r="D17" s="489"/>
      <c r="E17" s="70"/>
      <c r="F17" s="403"/>
    </row>
    <row r="18" spans="1:6">
      <c r="A18" s="66"/>
      <c r="B18" s="72"/>
      <c r="C18" s="68"/>
      <c r="D18" s="69"/>
      <c r="E18" s="70"/>
      <c r="F18" s="403"/>
    </row>
    <row r="19" spans="1:6">
      <c r="A19" s="66"/>
      <c r="B19" s="71"/>
      <c r="C19" s="68"/>
      <c r="D19" s="69"/>
      <c r="E19" s="70"/>
      <c r="F19" s="403"/>
    </row>
    <row r="20" spans="1:6">
      <c r="A20" s="66"/>
      <c r="B20" s="71"/>
      <c r="C20" s="68"/>
      <c r="D20" s="69"/>
      <c r="E20" s="70"/>
      <c r="F20" s="403"/>
    </row>
    <row r="21" spans="1:6">
      <c r="A21" s="66"/>
      <c r="B21" s="71"/>
      <c r="C21" s="68"/>
      <c r="D21" s="69"/>
      <c r="E21" s="70"/>
      <c r="F21" s="403"/>
    </row>
    <row r="22" spans="1:6">
      <c r="A22" s="66"/>
      <c r="B22" s="71"/>
      <c r="C22" s="68"/>
      <c r="D22" s="69"/>
      <c r="E22" s="70"/>
      <c r="F22" s="403"/>
    </row>
    <row r="23" spans="1:6">
      <c r="A23" s="66"/>
      <c r="B23" s="71"/>
      <c r="C23" s="68"/>
      <c r="D23" s="69"/>
      <c r="E23" s="70"/>
      <c r="F23" s="403"/>
    </row>
    <row r="24" spans="1:6">
      <c r="A24" s="66"/>
      <c r="B24" s="71"/>
      <c r="C24" s="68"/>
      <c r="D24" s="69"/>
      <c r="E24" s="70"/>
      <c r="F24" s="403"/>
    </row>
    <row r="25" spans="1:6">
      <c r="A25" s="66"/>
      <c r="B25" s="71"/>
      <c r="C25" s="68"/>
      <c r="D25" s="69"/>
      <c r="E25" s="70"/>
      <c r="F25" s="405"/>
    </row>
    <row r="26" spans="1:6">
      <c r="A26" s="66"/>
      <c r="B26" s="74"/>
      <c r="C26" s="68"/>
      <c r="D26" s="69"/>
      <c r="E26" s="70"/>
      <c r="F26" s="409"/>
    </row>
    <row r="27" spans="1:6">
      <c r="A27" s="66"/>
      <c r="B27" s="74"/>
      <c r="C27" s="68"/>
      <c r="D27" s="69"/>
      <c r="E27" s="70"/>
      <c r="F27" s="403"/>
    </row>
    <row r="28" spans="1:6">
      <c r="A28" s="66"/>
      <c r="B28" s="74"/>
      <c r="C28" s="68"/>
      <c r="D28" s="69"/>
      <c r="E28" s="70"/>
      <c r="F28" s="403"/>
    </row>
    <row r="29" spans="1:6">
      <c r="A29" s="66"/>
      <c r="B29" s="75"/>
      <c r="C29" s="68"/>
      <c r="D29" s="69"/>
      <c r="E29" s="70"/>
      <c r="F29" s="403"/>
    </row>
    <row r="30" spans="1:6">
      <c r="A30" s="76"/>
      <c r="B30" s="77"/>
      <c r="C30" s="468"/>
      <c r="D30" s="78"/>
      <c r="E30" s="79"/>
      <c r="F30" s="410"/>
    </row>
    <row r="31" spans="1:6">
      <c r="A31" s="76"/>
      <c r="B31" s="77"/>
      <c r="C31" s="468"/>
      <c r="D31" s="78"/>
      <c r="E31" s="79"/>
      <c r="F31" s="410"/>
    </row>
    <row r="32" spans="1:6">
      <c r="A32" s="76"/>
      <c r="B32" s="81"/>
      <c r="C32" s="468"/>
      <c r="D32" s="78"/>
      <c r="E32" s="79"/>
      <c r="F32" s="410"/>
    </row>
    <row r="33" spans="1:6">
      <c r="A33" s="76"/>
      <c r="B33" s="82"/>
      <c r="C33" s="468"/>
      <c r="D33" s="78"/>
      <c r="E33" s="79"/>
      <c r="F33" s="410"/>
    </row>
    <row r="34" spans="1:6">
      <c r="A34" s="76"/>
      <c r="B34" s="83"/>
      <c r="E34" s="72"/>
      <c r="F34" s="72"/>
    </row>
    <row r="35" spans="1:6">
      <c r="A35" s="76"/>
      <c r="B35" s="83"/>
      <c r="E35" s="72"/>
      <c r="F35" s="72"/>
    </row>
    <row r="36" spans="1:6">
      <c r="A36" s="76"/>
      <c r="B36" s="82"/>
      <c r="C36" s="468"/>
      <c r="D36" s="78"/>
      <c r="E36" s="79"/>
      <c r="F36" s="410"/>
    </row>
    <row r="37" spans="1:6">
      <c r="A37" s="76"/>
      <c r="B37" s="83"/>
      <c r="C37" s="468"/>
      <c r="D37" s="84"/>
      <c r="E37" s="85"/>
      <c r="F37" s="410"/>
    </row>
    <row r="50" spans="3:3">
      <c r="C50" s="411" t="s">
        <v>142</v>
      </c>
    </row>
    <row r="51" spans="3:3">
      <c r="C51" s="412" t="s">
        <v>143</v>
      </c>
    </row>
  </sheetData>
  <mergeCells count="2">
    <mergeCell ref="A16:D16"/>
    <mergeCell ref="A17:D17"/>
  </mergeCells>
  <pageMargins left="1.1811023622047245" right="0.39370078740157483" top="0.39370078740157483" bottom="0.59055118110236227" header="0.31496062992125984" footer="0.31496062992125984"/>
  <pageSetup paperSize="9" fitToHeight="0" orientation="portrait" useFirstPageNumber="1" verticalDpi="0" r:id="rId1"/>
  <headerFooter alignWithMargins="0">
    <oddFooter>Stranica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view="pageBreakPreview" topLeftCell="A7" zoomScale="120" zoomScaleNormal="100" zoomScaleSheetLayoutView="120" zoomScalePageLayoutView="80" workbookViewId="0">
      <selection activeCell="F40" sqref="F40"/>
    </sheetView>
  </sheetViews>
  <sheetFormatPr defaultColWidth="9.140625" defaultRowHeight="12.75"/>
  <cols>
    <col min="1" max="1" width="7.28515625" style="656" customWidth="1"/>
    <col min="2" max="2" width="47.85546875" style="608" customWidth="1"/>
    <col min="3" max="3" width="10.140625" style="605" customWidth="1"/>
    <col min="4" max="4" width="7.5703125" style="606" customWidth="1"/>
    <col min="5" max="5" width="10.85546875" style="607" customWidth="1"/>
    <col min="6" max="6" width="13.85546875" style="597" customWidth="1"/>
    <col min="7" max="20" width="9.140625" style="598"/>
    <col min="21" max="21" width="9.28515625" style="598" bestFit="1" customWidth="1"/>
    <col min="22" max="22" width="10.140625" style="598" bestFit="1" customWidth="1"/>
    <col min="23" max="23" width="9.140625" style="598"/>
    <col min="24" max="26" width="9.28515625" style="598" bestFit="1" customWidth="1"/>
    <col min="27" max="16384" width="9.140625" style="598"/>
  </cols>
  <sheetData>
    <row r="1" spans="1:6" ht="13.5" thickBot="1"/>
    <row r="2" spans="1:6" ht="13.5" thickBot="1">
      <c r="A2" s="495" t="s">
        <v>741</v>
      </c>
      <c r="B2" s="496"/>
      <c r="C2" s="496"/>
      <c r="D2" s="496"/>
      <c r="E2" s="496"/>
      <c r="F2" s="518"/>
    </row>
    <row r="4" spans="1:6">
      <c r="A4" s="474" t="s">
        <v>737</v>
      </c>
      <c r="B4" s="475"/>
      <c r="C4" s="475"/>
      <c r="D4" s="475"/>
      <c r="E4" s="475"/>
      <c r="F4" s="475"/>
    </row>
    <row r="5" spans="1:6">
      <c r="A5" s="937"/>
      <c r="B5" s="920"/>
      <c r="C5" s="691"/>
      <c r="D5" s="691"/>
      <c r="E5" s="692"/>
      <c r="F5" s="693"/>
    </row>
    <row r="6" spans="1:6">
      <c r="A6" s="927" t="s">
        <v>738</v>
      </c>
      <c r="B6" s="928" t="s">
        <v>94</v>
      </c>
      <c r="C6" s="950"/>
      <c r="D6" s="951"/>
      <c r="E6" s="952"/>
      <c r="F6" s="926">
        <f>'Amruševa _A_B-građ.zavr.rad.'!F408</f>
        <v>0</v>
      </c>
    </row>
    <row r="7" spans="1:6">
      <c r="A7" s="937"/>
      <c r="B7" s="920"/>
      <c r="C7" s="691"/>
      <c r="D7" s="691"/>
      <c r="E7" s="692"/>
      <c r="F7" s="693"/>
    </row>
    <row r="8" spans="1:6">
      <c r="A8" s="927" t="s">
        <v>739</v>
      </c>
      <c r="B8" s="928" t="s">
        <v>122</v>
      </c>
      <c r="C8" s="950"/>
      <c r="D8" s="951"/>
      <c r="E8" s="952"/>
      <c r="F8" s="926">
        <f>'Amruševa _A_B-građ.zavr.rad.'!F412</f>
        <v>0</v>
      </c>
    </row>
    <row r="9" spans="1:6">
      <c r="A9" s="927"/>
      <c r="B9" s="928"/>
      <c r="C9" s="950"/>
      <c r="D9" s="951"/>
      <c r="E9" s="952"/>
      <c r="F9" s="693"/>
    </row>
    <row r="10" spans="1:6">
      <c r="A10" s="927" t="s">
        <v>910</v>
      </c>
      <c r="B10" s="928" t="s">
        <v>912</v>
      </c>
      <c r="C10" s="950"/>
      <c r="D10" s="951"/>
      <c r="E10" s="952"/>
      <c r="F10" s="926">
        <f>'Amruševa _D_stroj.rad.'!F81</f>
        <v>0</v>
      </c>
    </row>
    <row r="11" spans="1:6">
      <c r="A11" s="937"/>
      <c r="B11" s="928"/>
      <c r="C11" s="691"/>
      <c r="D11" s="691"/>
      <c r="E11" s="692"/>
      <c r="F11" s="693"/>
    </row>
    <row r="12" spans="1:6">
      <c r="A12" s="927" t="s">
        <v>911</v>
      </c>
      <c r="B12" s="928" t="s">
        <v>913</v>
      </c>
      <c r="C12" s="950"/>
      <c r="D12" s="951"/>
      <c r="E12" s="952"/>
      <c r="F12" s="926">
        <f>'Amruševa _G_elektroinst.'!F108</f>
        <v>0</v>
      </c>
    </row>
    <row r="13" spans="1:6">
      <c r="A13" s="927"/>
      <c r="B13" s="928"/>
      <c r="C13" s="950"/>
      <c r="D13" s="951"/>
      <c r="E13" s="952"/>
      <c r="F13" s="693"/>
    </row>
    <row r="14" spans="1:6">
      <c r="A14" s="927"/>
      <c r="B14" s="928"/>
      <c r="C14" s="950"/>
      <c r="D14" s="951"/>
      <c r="E14" s="952"/>
      <c r="F14" s="693"/>
    </row>
    <row r="15" spans="1:6" ht="13.5" thickBot="1">
      <c r="A15" s="927"/>
      <c r="B15" s="928"/>
      <c r="C15" s="950"/>
      <c r="D15" s="951"/>
      <c r="E15" s="952"/>
      <c r="F15" s="953"/>
    </row>
    <row r="16" spans="1:6" ht="13.5" thickBot="1">
      <c r="A16" s="945"/>
      <c r="B16" s="946" t="s">
        <v>1167</v>
      </c>
      <c r="C16" s="947"/>
      <c r="D16" s="954"/>
      <c r="E16" s="948"/>
      <c r="F16" s="949">
        <f>SUM(F6:F15)</f>
        <v>0</v>
      </c>
    </row>
    <row r="17" spans="1:6">
      <c r="A17" s="944"/>
      <c r="B17" s="928"/>
      <c r="C17" s="929"/>
      <c r="D17" s="929"/>
      <c r="E17" s="930"/>
      <c r="F17" s="931"/>
    </row>
    <row r="18" spans="1:6" ht="15.75" thickBot="1">
      <c r="A18" s="520"/>
      <c r="B18" s="520"/>
      <c r="C18" s="520"/>
      <c r="D18" s="520"/>
      <c r="E18" s="520"/>
      <c r="F18" s="520"/>
    </row>
    <row r="19" spans="1:6" ht="13.5" thickBot="1">
      <c r="A19" s="495" t="s">
        <v>1005</v>
      </c>
      <c r="B19" s="496"/>
      <c r="C19" s="496"/>
      <c r="D19" s="496"/>
      <c r="E19" s="496"/>
      <c r="F19" s="518"/>
    </row>
    <row r="20" spans="1:6" ht="15">
      <c r="A20" s="520"/>
      <c r="B20" s="520"/>
      <c r="C20" s="520"/>
      <c r="D20" s="520"/>
      <c r="E20" s="520"/>
      <c r="F20" s="520"/>
    </row>
    <row r="21" spans="1:6">
      <c r="A21" s="474" t="s">
        <v>737</v>
      </c>
      <c r="B21" s="475"/>
      <c r="C21" s="475"/>
      <c r="D21" s="475"/>
      <c r="E21" s="475"/>
      <c r="F21" s="475"/>
    </row>
    <row r="22" spans="1:6">
      <c r="A22" s="937"/>
      <c r="B22" s="920"/>
      <c r="C22" s="691"/>
      <c r="D22" s="691"/>
      <c r="E22" s="692"/>
      <c r="F22" s="693"/>
    </row>
    <row r="23" spans="1:6">
      <c r="A23" s="927" t="s">
        <v>738</v>
      </c>
      <c r="B23" s="928" t="s">
        <v>94</v>
      </c>
      <c r="C23" s="950"/>
      <c r="D23" s="951"/>
      <c r="E23" s="952"/>
      <c r="F23" s="926">
        <f>'Petrinjska_8_A_B-građ.zavr.rad.'!F434</f>
        <v>0</v>
      </c>
    </row>
    <row r="24" spans="1:6">
      <c r="A24" s="937"/>
      <c r="B24" s="920"/>
      <c r="C24" s="691"/>
      <c r="D24" s="691"/>
      <c r="E24" s="692"/>
      <c r="F24" s="693"/>
    </row>
    <row r="25" spans="1:6">
      <c r="A25" s="927" t="s">
        <v>739</v>
      </c>
      <c r="B25" s="928" t="s">
        <v>122</v>
      </c>
      <c r="C25" s="950"/>
      <c r="D25" s="951"/>
      <c r="E25" s="952"/>
      <c r="F25" s="926">
        <f>'Petrinjska_8_A_B-građ.zavr.rad.'!F438</f>
        <v>0</v>
      </c>
    </row>
    <row r="26" spans="1:6">
      <c r="A26" s="927"/>
      <c r="B26" s="928"/>
      <c r="C26" s="950"/>
      <c r="D26" s="951"/>
      <c r="E26" s="952"/>
      <c r="F26" s="693"/>
    </row>
    <row r="27" spans="1:6">
      <c r="A27" s="927" t="s">
        <v>910</v>
      </c>
      <c r="B27" s="928" t="s">
        <v>912</v>
      </c>
      <c r="C27" s="950"/>
      <c r="D27" s="951"/>
      <c r="E27" s="952"/>
      <c r="F27" s="926">
        <f>Petrinjska_8_D_stroj.rad.!F78</f>
        <v>0</v>
      </c>
    </row>
    <row r="28" spans="1:6">
      <c r="A28" s="927"/>
      <c r="B28" s="928"/>
      <c r="C28" s="950"/>
      <c r="D28" s="951"/>
      <c r="E28" s="952"/>
      <c r="F28" s="693"/>
    </row>
    <row r="29" spans="1:6">
      <c r="A29" s="927" t="s">
        <v>911</v>
      </c>
      <c r="B29" s="928" t="s">
        <v>913</v>
      </c>
      <c r="C29" s="950"/>
      <c r="D29" s="951"/>
      <c r="E29" s="952"/>
      <c r="F29" s="926">
        <f>Petrinjska_8_G_elektroinst.!F106</f>
        <v>0</v>
      </c>
    </row>
    <row r="30" spans="1:6">
      <c r="A30" s="920"/>
      <c r="B30" s="928"/>
      <c r="C30" s="950"/>
      <c r="D30" s="951"/>
      <c r="E30" s="952"/>
      <c r="F30" s="693"/>
    </row>
    <row r="31" spans="1:6">
      <c r="A31" s="927"/>
      <c r="B31" s="928"/>
      <c r="C31" s="950"/>
      <c r="D31" s="951"/>
      <c r="E31" s="952"/>
      <c r="F31" s="693"/>
    </row>
    <row r="32" spans="1:6" ht="13.5" thickBot="1">
      <c r="A32" s="927"/>
      <c r="B32" s="928"/>
      <c r="C32" s="950"/>
      <c r="D32" s="951"/>
      <c r="E32" s="952"/>
      <c r="F32" s="953"/>
    </row>
    <row r="33" spans="1:6" ht="13.5" thickBot="1">
      <c r="A33" s="945"/>
      <c r="B33" s="946" t="s">
        <v>1168</v>
      </c>
      <c r="C33" s="947"/>
      <c r="D33" s="954"/>
      <c r="E33" s="948"/>
      <c r="F33" s="949">
        <f>SUM(F23:F30)</f>
        <v>0</v>
      </c>
    </row>
    <row r="34" spans="1:6" ht="13.5" thickBot="1">
      <c r="A34" s="944"/>
      <c r="B34" s="928"/>
      <c r="C34" s="929"/>
      <c r="D34" s="929"/>
      <c r="E34" s="930"/>
      <c r="F34" s="931"/>
    </row>
    <row r="35" spans="1:6" ht="13.5" thickBot="1">
      <c r="A35" s="945"/>
      <c r="B35" s="946" t="s">
        <v>1169</v>
      </c>
      <c r="C35" s="947"/>
      <c r="D35" s="954"/>
      <c r="E35" s="948"/>
      <c r="F35" s="949">
        <f>F33+F16</f>
        <v>0</v>
      </c>
    </row>
    <row r="36" spans="1:6">
      <c r="A36" s="944"/>
      <c r="B36" s="928"/>
      <c r="C36" s="929"/>
      <c r="D36" s="929"/>
      <c r="E36" s="930"/>
      <c r="F36" s="931"/>
    </row>
    <row r="37" spans="1:6">
      <c r="A37" s="944"/>
      <c r="B37" s="928" t="s">
        <v>724</v>
      </c>
      <c r="C37" s="929"/>
      <c r="D37" s="955"/>
      <c r="E37" s="930"/>
      <c r="F37" s="926">
        <f>F35*0.25</f>
        <v>0</v>
      </c>
    </row>
    <row r="38" spans="1:6" ht="13.5" thickBot="1">
      <c r="A38" s="956"/>
      <c r="B38" s="957"/>
      <c r="C38" s="958"/>
      <c r="D38" s="958"/>
      <c r="E38" s="959"/>
      <c r="F38" s="960"/>
    </row>
    <row r="39" spans="1:6" ht="13.5" thickBot="1">
      <c r="A39" s="945"/>
      <c r="B39" s="946" t="s">
        <v>1170</v>
      </c>
      <c r="C39" s="947"/>
      <c r="D39" s="954"/>
      <c r="E39" s="948"/>
      <c r="F39" s="949">
        <f>SUM(F35:F38)</f>
        <v>0</v>
      </c>
    </row>
    <row r="106" spans="1:5">
      <c r="A106" s="660"/>
      <c r="D106" s="622"/>
      <c r="E106" s="623"/>
    </row>
  </sheetData>
  <mergeCells count="4">
    <mergeCell ref="A21:F21"/>
    <mergeCell ref="A19:F19"/>
    <mergeCell ref="A4:F4"/>
    <mergeCell ref="A2:F2"/>
  </mergeCells>
  <pageMargins left="1.1811023622047245" right="0.39370078740157483" top="0.39370078740157483" bottom="0.59055118110236227" header="0.31496062992125984" footer="0.31496062992125984"/>
  <pageSetup paperSize="9" scale="87" fitToHeight="0" orientation="portrait" useFirstPageNumber="1" r:id="rId1"/>
  <headerFooter alignWithMargins="0">
    <oddFooter>Stranica &amp;P od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89"/>
  <sheetViews>
    <sheetView view="pageBreakPreview" topLeftCell="A709" zoomScale="120" zoomScaleNormal="100" zoomScaleSheetLayoutView="120" workbookViewId="0">
      <selection activeCell="D5" sqref="D5"/>
    </sheetView>
  </sheetViews>
  <sheetFormatPr defaultColWidth="9.140625" defaultRowHeight="12.75"/>
  <cols>
    <col min="1" max="1" width="3" style="66" customWidth="1"/>
    <col min="2" max="2" width="75.140625" style="181" customWidth="1"/>
    <col min="3" max="3" width="3.5703125" style="68" customWidth="1"/>
    <col min="4" max="16384" width="9.140625" style="75"/>
  </cols>
  <sheetData>
    <row r="1" spans="1:4">
      <c r="A1" s="86"/>
      <c r="B1" s="87"/>
      <c r="C1" s="88"/>
    </row>
    <row r="2" spans="1:4" s="95" customFormat="1">
      <c r="A2" s="91"/>
      <c r="B2" s="92" t="s">
        <v>194</v>
      </c>
      <c r="C2" s="93"/>
      <c r="D2" s="94"/>
    </row>
    <row r="3" spans="1:4" s="95" customFormat="1">
      <c r="A3" s="96"/>
      <c r="B3" s="97"/>
      <c r="C3" s="98"/>
      <c r="D3" s="94"/>
    </row>
    <row r="4" spans="1:4" s="95" customFormat="1">
      <c r="A4" s="96"/>
      <c r="B4" s="99" t="s">
        <v>195</v>
      </c>
      <c r="C4" s="100"/>
      <c r="D4" s="94"/>
    </row>
    <row r="5" spans="1:4" s="95" customFormat="1">
      <c r="A5" s="101"/>
      <c r="B5" s="102"/>
      <c r="C5" s="103"/>
      <c r="D5" s="94"/>
    </row>
    <row r="6" spans="1:4" s="95" customFormat="1" ht="25.5">
      <c r="A6" s="101"/>
      <c r="B6" s="104" t="s">
        <v>196</v>
      </c>
      <c r="C6" s="93"/>
      <c r="D6" s="94"/>
    </row>
    <row r="7" spans="1:4" s="95" customFormat="1" ht="25.5">
      <c r="A7" s="101"/>
      <c r="B7" s="104" t="s">
        <v>197</v>
      </c>
      <c r="C7" s="93"/>
      <c r="D7" s="105"/>
    </row>
    <row r="8" spans="1:4" s="95" customFormat="1" ht="25.5">
      <c r="A8" s="101"/>
      <c r="B8" s="104" t="s">
        <v>198</v>
      </c>
      <c r="C8" s="93"/>
      <c r="D8" s="94"/>
    </row>
    <row r="9" spans="1:4" s="95" customFormat="1" ht="25.5">
      <c r="A9" s="101"/>
      <c r="B9" s="104" t="s">
        <v>199</v>
      </c>
      <c r="C9" s="93"/>
      <c r="D9" s="105"/>
    </row>
    <row r="10" spans="1:4" s="95" customFormat="1" ht="63.75">
      <c r="A10" s="101"/>
      <c r="B10" s="104" t="s">
        <v>200</v>
      </c>
      <c r="C10" s="93"/>
      <c r="D10" s="105"/>
    </row>
    <row r="11" spans="1:4" s="95" customFormat="1" ht="63.75">
      <c r="A11" s="96"/>
      <c r="B11" s="104" t="s">
        <v>887</v>
      </c>
      <c r="C11" s="93"/>
      <c r="D11" s="105"/>
    </row>
    <row r="12" spans="1:4" s="95" customFormat="1" ht="51">
      <c r="A12" s="101"/>
      <c r="B12" s="104" t="s">
        <v>201</v>
      </c>
      <c r="C12" s="93"/>
      <c r="D12" s="105"/>
    </row>
    <row r="13" spans="1:4" s="95" customFormat="1" ht="51">
      <c r="A13" s="101"/>
      <c r="B13" s="104" t="s">
        <v>202</v>
      </c>
      <c r="C13" s="93"/>
      <c r="D13" s="94"/>
    </row>
    <row r="14" spans="1:4" s="95" customFormat="1" ht="63.75">
      <c r="A14" s="101"/>
      <c r="B14" s="104" t="s">
        <v>888</v>
      </c>
      <c r="C14" s="93"/>
      <c r="D14" s="94"/>
    </row>
    <row r="15" spans="1:4" s="95" customFormat="1" ht="63.75">
      <c r="A15" s="101"/>
      <c r="B15" s="104" t="s">
        <v>889</v>
      </c>
      <c r="C15" s="93"/>
      <c r="D15" s="105"/>
    </row>
    <row r="16" spans="1:4" s="95" customFormat="1" ht="51">
      <c r="A16" s="101"/>
      <c r="B16" s="104" t="s">
        <v>203</v>
      </c>
      <c r="C16" s="93"/>
      <c r="D16" s="105"/>
    </row>
    <row r="17" spans="1:4" s="95" customFormat="1" ht="83.25" customHeight="1">
      <c r="A17" s="101"/>
      <c r="B17" s="104" t="s">
        <v>204</v>
      </c>
      <c r="C17" s="93"/>
      <c r="D17" s="105"/>
    </row>
    <row r="18" spans="1:4" s="95" customFormat="1" ht="51">
      <c r="A18" s="101"/>
      <c r="B18" s="104" t="s">
        <v>205</v>
      </c>
      <c r="C18" s="93"/>
      <c r="D18" s="105"/>
    </row>
    <row r="19" spans="1:4" s="95" customFormat="1" ht="30" customHeight="1">
      <c r="A19" s="101"/>
      <c r="B19" s="104" t="s">
        <v>206</v>
      </c>
      <c r="C19" s="93"/>
      <c r="D19" s="105"/>
    </row>
    <row r="20" spans="1:4" s="95" customFormat="1" ht="17.25" customHeight="1">
      <c r="A20" s="101"/>
      <c r="B20" s="104" t="s">
        <v>207</v>
      </c>
      <c r="C20" s="93"/>
      <c r="D20" s="94"/>
    </row>
    <row r="21" spans="1:4" s="95" customFormat="1">
      <c r="A21" s="96"/>
      <c r="B21" s="106" t="s">
        <v>208</v>
      </c>
      <c r="C21" s="93"/>
      <c r="D21" s="94"/>
    </row>
    <row r="22" spans="1:4" s="95" customFormat="1">
      <c r="A22" s="101"/>
      <c r="B22" s="104" t="s">
        <v>209</v>
      </c>
      <c r="C22" s="93"/>
      <c r="D22" s="94"/>
    </row>
    <row r="23" spans="1:4" s="95" customFormat="1">
      <c r="A23" s="101"/>
      <c r="B23" s="104" t="s">
        <v>210</v>
      </c>
      <c r="C23" s="93"/>
      <c r="D23" s="94"/>
    </row>
    <row r="24" spans="1:4" s="95" customFormat="1">
      <c r="A24" s="101"/>
      <c r="B24" s="104" t="s">
        <v>211</v>
      </c>
      <c r="C24" s="93"/>
      <c r="D24" s="105"/>
    </row>
    <row r="25" spans="1:4" s="95" customFormat="1" ht="25.5">
      <c r="A25" s="101"/>
      <c r="B25" s="104" t="s">
        <v>212</v>
      </c>
      <c r="C25" s="93"/>
      <c r="D25" s="105"/>
    </row>
    <row r="26" spans="1:4" s="95" customFormat="1">
      <c r="A26" s="101"/>
      <c r="B26" s="104" t="s">
        <v>213</v>
      </c>
      <c r="C26" s="93"/>
      <c r="D26" s="105"/>
    </row>
    <row r="27" spans="1:4" s="95" customFormat="1">
      <c r="A27" s="101"/>
      <c r="B27" s="104" t="s">
        <v>214</v>
      </c>
      <c r="C27" s="93"/>
      <c r="D27" s="94"/>
    </row>
    <row r="28" spans="1:4" s="95" customFormat="1" ht="17.25" customHeight="1">
      <c r="A28" s="101"/>
      <c r="B28" s="104" t="s">
        <v>215</v>
      </c>
      <c r="C28" s="93"/>
      <c r="D28" s="94"/>
    </row>
    <row r="29" spans="1:4" s="95" customFormat="1">
      <c r="A29" s="96"/>
      <c r="B29" s="106" t="s">
        <v>216</v>
      </c>
      <c r="C29" s="93"/>
      <c r="D29" s="94"/>
    </row>
    <row r="30" spans="1:4" s="95" customFormat="1">
      <c r="A30" s="101"/>
      <c r="B30" s="106" t="s">
        <v>217</v>
      </c>
      <c r="C30" s="93"/>
      <c r="D30" s="94"/>
    </row>
    <row r="31" spans="1:4" s="95" customFormat="1" ht="25.5">
      <c r="A31" s="101"/>
      <c r="B31" s="104" t="s">
        <v>218</v>
      </c>
      <c r="C31" s="93"/>
      <c r="D31" s="94"/>
    </row>
    <row r="32" spans="1:4" s="95" customFormat="1" ht="89.25">
      <c r="A32" s="101"/>
      <c r="B32" s="107" t="s">
        <v>999</v>
      </c>
      <c r="C32" s="93"/>
      <c r="D32" s="94"/>
    </row>
    <row r="33" spans="1:4" s="95" customFormat="1" ht="38.25">
      <c r="A33" s="96"/>
      <c r="B33" s="104" t="s">
        <v>219</v>
      </c>
      <c r="C33" s="93"/>
      <c r="D33" s="94"/>
    </row>
    <row r="34" spans="1:4" s="95" customFormat="1">
      <c r="A34" s="101"/>
      <c r="B34" s="106" t="s">
        <v>220</v>
      </c>
      <c r="C34" s="93"/>
      <c r="D34" s="94"/>
    </row>
    <row r="35" spans="1:4" s="95" customFormat="1" ht="25.5">
      <c r="A35" s="101"/>
      <c r="B35" s="104" t="s">
        <v>221</v>
      </c>
      <c r="C35" s="93"/>
      <c r="D35" s="94"/>
    </row>
    <row r="36" spans="1:4" s="95" customFormat="1" ht="76.5">
      <c r="A36" s="101"/>
      <c r="B36" s="104" t="s">
        <v>222</v>
      </c>
      <c r="C36" s="93"/>
      <c r="D36" s="105"/>
    </row>
    <row r="37" spans="1:4" s="95" customFormat="1" ht="25.5">
      <c r="A37" s="96"/>
      <c r="B37" s="104" t="s">
        <v>223</v>
      </c>
      <c r="C37" s="93"/>
      <c r="D37" s="105"/>
    </row>
    <row r="38" spans="1:4" s="95" customFormat="1" ht="25.5">
      <c r="A38" s="101"/>
      <c r="B38" s="104" t="s">
        <v>224</v>
      </c>
      <c r="C38" s="93"/>
      <c r="D38" s="94"/>
    </row>
    <row r="39" spans="1:4" s="95" customFormat="1">
      <c r="A39" s="101"/>
      <c r="B39" s="104" t="s">
        <v>225</v>
      </c>
      <c r="C39" s="93"/>
      <c r="D39" s="94"/>
    </row>
    <row r="40" spans="1:4" s="95" customFormat="1">
      <c r="A40" s="101"/>
      <c r="B40" s="108"/>
      <c r="C40" s="93"/>
      <c r="D40" s="94"/>
    </row>
    <row r="41" spans="1:4" s="95" customFormat="1" ht="38.25">
      <c r="A41" s="101"/>
      <c r="B41" s="107" t="s">
        <v>226</v>
      </c>
      <c r="C41" s="93"/>
      <c r="D41" s="105"/>
    </row>
    <row r="42" spans="1:4" s="95" customFormat="1">
      <c r="A42" s="101"/>
      <c r="B42" s="109"/>
      <c r="C42" s="93"/>
      <c r="D42" s="94"/>
    </row>
    <row r="43" spans="1:4" s="95" customFormat="1" ht="89.25">
      <c r="A43" s="101"/>
      <c r="B43" s="110" t="s">
        <v>890</v>
      </c>
      <c r="C43" s="93"/>
      <c r="D43" s="105"/>
    </row>
    <row r="44" spans="1:4" s="95" customFormat="1">
      <c r="A44" s="101"/>
      <c r="B44" s="102"/>
      <c r="C44" s="100"/>
      <c r="D44" s="94"/>
    </row>
    <row r="45" spans="1:4" s="95" customFormat="1">
      <c r="A45" s="96"/>
      <c r="B45" s="111"/>
      <c r="C45" s="100"/>
      <c r="D45" s="94"/>
    </row>
    <row r="46" spans="1:4" s="95" customFormat="1">
      <c r="A46" s="101"/>
      <c r="B46" s="112" t="s">
        <v>160</v>
      </c>
      <c r="C46" s="113"/>
      <c r="D46" s="94"/>
    </row>
    <row r="47" spans="1:4" s="95" customFormat="1">
      <c r="A47" s="101"/>
      <c r="B47" s="102"/>
      <c r="C47" s="103"/>
      <c r="D47" s="94"/>
    </row>
    <row r="48" spans="1:4" s="95" customFormat="1" ht="51">
      <c r="A48" s="101"/>
      <c r="B48" s="107" t="s">
        <v>227</v>
      </c>
      <c r="C48" s="93"/>
      <c r="D48" s="105"/>
    </row>
    <row r="49" spans="1:4" s="95" customFormat="1" ht="51">
      <c r="A49" s="96"/>
      <c r="B49" s="107" t="s">
        <v>228</v>
      </c>
      <c r="C49" s="93"/>
      <c r="D49" s="94"/>
    </row>
    <row r="50" spans="1:4" s="95" customFormat="1" ht="63.75">
      <c r="A50" s="101"/>
      <c r="B50" s="107" t="s">
        <v>229</v>
      </c>
      <c r="C50" s="93"/>
      <c r="D50" s="105"/>
    </row>
    <row r="51" spans="1:4" s="95" customFormat="1" ht="140.25">
      <c r="A51" s="101"/>
      <c r="B51" s="107" t="s">
        <v>230</v>
      </c>
      <c r="C51" s="93"/>
      <c r="D51" s="105"/>
    </row>
    <row r="52" spans="1:4" s="95" customFormat="1" ht="38.25">
      <c r="A52" s="101"/>
      <c r="B52" s="107" t="s">
        <v>231</v>
      </c>
      <c r="C52" s="93"/>
      <c r="D52" s="94"/>
    </row>
    <row r="53" spans="1:4" s="95" customFormat="1">
      <c r="A53" s="101"/>
      <c r="B53" s="114" t="s">
        <v>232</v>
      </c>
      <c r="C53" s="93"/>
      <c r="D53" s="94"/>
    </row>
    <row r="54" spans="1:4" s="95" customFormat="1">
      <c r="A54" s="101"/>
      <c r="B54" s="114" t="s">
        <v>233</v>
      </c>
      <c r="C54" s="93"/>
      <c r="D54" s="94"/>
    </row>
    <row r="55" spans="1:4" s="95" customFormat="1">
      <c r="A55" s="101"/>
      <c r="B55" s="114" t="s">
        <v>234</v>
      </c>
      <c r="C55" s="93"/>
      <c r="D55" s="94"/>
    </row>
    <row r="56" spans="1:4" s="95" customFormat="1">
      <c r="A56" s="101"/>
      <c r="B56" s="114" t="s">
        <v>235</v>
      </c>
      <c r="C56" s="93"/>
      <c r="D56" s="94"/>
    </row>
    <row r="57" spans="1:4" s="95" customFormat="1">
      <c r="A57" s="101"/>
      <c r="B57" s="114" t="s">
        <v>236</v>
      </c>
      <c r="C57" s="93"/>
      <c r="D57" s="94"/>
    </row>
    <row r="58" spans="1:4" s="95" customFormat="1">
      <c r="A58" s="96"/>
      <c r="B58" s="114"/>
      <c r="C58" s="93"/>
      <c r="D58" s="94"/>
    </row>
    <row r="59" spans="1:4" s="95" customFormat="1" ht="51">
      <c r="A59" s="101"/>
      <c r="B59" s="107" t="s">
        <v>237</v>
      </c>
      <c r="C59" s="93"/>
      <c r="D59" s="94"/>
    </row>
    <row r="60" spans="1:4" s="95" customFormat="1" ht="25.5">
      <c r="A60" s="101"/>
      <c r="B60" s="107" t="s">
        <v>238</v>
      </c>
      <c r="C60" s="93"/>
      <c r="D60" s="94"/>
    </row>
    <row r="61" spans="1:4" s="95" customFormat="1">
      <c r="A61" s="101"/>
      <c r="B61" s="114"/>
      <c r="C61" s="93"/>
      <c r="D61" s="94"/>
    </row>
    <row r="62" spans="1:4" s="95" customFormat="1">
      <c r="A62" s="101"/>
      <c r="B62" s="114" t="s">
        <v>239</v>
      </c>
      <c r="C62" s="93"/>
      <c r="D62" s="94"/>
    </row>
    <row r="63" spans="1:4" s="95" customFormat="1">
      <c r="A63" s="101"/>
      <c r="B63" s="114" t="s">
        <v>240</v>
      </c>
      <c r="C63" s="93"/>
      <c r="D63" s="94"/>
    </row>
    <row r="64" spans="1:4" s="95" customFormat="1">
      <c r="A64" s="101"/>
      <c r="B64" s="114" t="s">
        <v>241</v>
      </c>
      <c r="C64" s="93"/>
      <c r="D64" s="94"/>
    </row>
    <row r="65" spans="1:4" s="95" customFormat="1">
      <c r="A65" s="101"/>
      <c r="B65" s="114" t="s">
        <v>242</v>
      </c>
      <c r="C65" s="93"/>
      <c r="D65" s="94"/>
    </row>
    <row r="66" spans="1:4" s="95" customFormat="1">
      <c r="A66" s="101"/>
      <c r="B66" s="114" t="s">
        <v>243</v>
      </c>
      <c r="C66" s="93"/>
      <c r="D66" s="94"/>
    </row>
    <row r="67" spans="1:4" s="95" customFormat="1">
      <c r="A67" s="101"/>
      <c r="B67" s="114" t="s">
        <v>244</v>
      </c>
      <c r="C67" s="93"/>
      <c r="D67" s="94"/>
    </row>
    <row r="68" spans="1:4" s="95" customFormat="1">
      <c r="A68" s="101"/>
      <c r="B68" s="114" t="s">
        <v>245</v>
      </c>
      <c r="C68" s="93"/>
      <c r="D68" s="94"/>
    </row>
    <row r="69" spans="1:4" s="95" customFormat="1" ht="51">
      <c r="A69" s="101"/>
      <c r="B69" s="107" t="s">
        <v>928</v>
      </c>
      <c r="C69" s="93"/>
      <c r="D69" s="94"/>
    </row>
    <row r="70" spans="1:4" s="95" customFormat="1">
      <c r="A70" s="101"/>
      <c r="B70" s="114"/>
      <c r="C70" s="93"/>
      <c r="D70" s="94"/>
    </row>
    <row r="71" spans="1:4" s="95" customFormat="1">
      <c r="A71" s="101"/>
      <c r="B71" s="114" t="s">
        <v>246</v>
      </c>
      <c r="C71" s="93"/>
      <c r="D71" s="94"/>
    </row>
    <row r="72" spans="1:4" s="95" customFormat="1" ht="25.5">
      <c r="A72" s="101"/>
      <c r="B72" s="107" t="s">
        <v>247</v>
      </c>
      <c r="C72" s="93"/>
      <c r="D72" s="94"/>
    </row>
    <row r="73" spans="1:4" s="95" customFormat="1" ht="25.5">
      <c r="A73" s="101"/>
      <c r="B73" s="107" t="s">
        <v>248</v>
      </c>
      <c r="C73" s="93"/>
      <c r="D73" s="94"/>
    </row>
    <row r="74" spans="1:4" s="95" customFormat="1">
      <c r="A74" s="101"/>
      <c r="B74" s="107" t="s">
        <v>249</v>
      </c>
      <c r="C74" s="93"/>
      <c r="D74" s="94"/>
    </row>
    <row r="75" spans="1:4" s="95" customFormat="1" ht="38.25">
      <c r="A75" s="101"/>
      <c r="B75" s="107" t="s">
        <v>250</v>
      </c>
      <c r="C75" s="93"/>
      <c r="D75" s="94"/>
    </row>
    <row r="76" spans="1:4" s="95" customFormat="1">
      <c r="A76" s="96"/>
      <c r="B76" s="107" t="s">
        <v>251</v>
      </c>
      <c r="C76" s="93"/>
      <c r="D76" s="94"/>
    </row>
    <row r="77" spans="1:4" s="95" customFormat="1">
      <c r="A77" s="101"/>
      <c r="B77" s="102"/>
      <c r="C77" s="103"/>
      <c r="D77" s="94"/>
    </row>
    <row r="78" spans="1:4" s="95" customFormat="1">
      <c r="A78" s="101"/>
      <c r="B78" s="112" t="s">
        <v>252</v>
      </c>
      <c r="C78" s="113"/>
      <c r="D78" s="94"/>
    </row>
    <row r="79" spans="1:4" s="95" customFormat="1">
      <c r="A79" s="101"/>
      <c r="B79" s="102"/>
      <c r="C79" s="103"/>
      <c r="D79" s="94"/>
    </row>
    <row r="80" spans="1:4" s="95" customFormat="1" ht="187.5" customHeight="1">
      <c r="A80" s="101"/>
      <c r="B80" s="107" t="s">
        <v>253</v>
      </c>
      <c r="C80" s="93"/>
      <c r="D80" s="105"/>
    </row>
    <row r="81" spans="1:4" s="95" customFormat="1" ht="38.25">
      <c r="A81" s="101"/>
      <c r="B81" s="115" t="s">
        <v>891</v>
      </c>
      <c r="C81" s="93"/>
      <c r="D81" s="94"/>
    </row>
    <row r="82" spans="1:4" s="95" customFormat="1" ht="127.5">
      <c r="A82" s="101"/>
      <c r="B82" s="108" t="s">
        <v>892</v>
      </c>
      <c r="C82" s="93"/>
      <c r="D82" s="105"/>
    </row>
    <row r="83" spans="1:4" s="95" customFormat="1">
      <c r="A83" s="101"/>
      <c r="B83" s="109"/>
      <c r="C83" s="93"/>
      <c r="D83" s="105"/>
    </row>
    <row r="84" spans="1:4" s="95" customFormat="1">
      <c r="A84" s="101"/>
      <c r="B84" s="108"/>
      <c r="C84" s="93"/>
      <c r="D84" s="94"/>
    </row>
    <row r="85" spans="1:4" s="95" customFormat="1">
      <c r="A85" s="101"/>
      <c r="B85" s="109" t="s">
        <v>254</v>
      </c>
      <c r="C85" s="93"/>
      <c r="D85" s="94"/>
    </row>
    <row r="86" spans="1:4" s="95" customFormat="1" ht="63.75">
      <c r="A86" s="101"/>
      <c r="B86" s="108" t="s">
        <v>255</v>
      </c>
      <c r="C86" s="93"/>
      <c r="D86" s="105"/>
    </row>
    <row r="87" spans="1:4" s="95" customFormat="1" ht="38.25">
      <c r="A87" s="96"/>
      <c r="B87" s="108" t="s">
        <v>256</v>
      </c>
      <c r="C87" s="93"/>
      <c r="D87" s="94"/>
    </row>
    <row r="88" spans="1:4" s="95" customFormat="1">
      <c r="A88" s="101"/>
      <c r="B88" s="108" t="s">
        <v>257</v>
      </c>
      <c r="C88" s="93"/>
      <c r="D88" s="94"/>
    </row>
    <row r="89" spans="1:4" s="95" customFormat="1">
      <c r="A89" s="101"/>
      <c r="B89" s="108" t="s">
        <v>258</v>
      </c>
      <c r="C89" s="93"/>
      <c r="D89" s="94"/>
    </row>
    <row r="90" spans="1:4" s="95" customFormat="1">
      <c r="A90" s="101"/>
      <c r="B90" s="108" t="s">
        <v>929</v>
      </c>
      <c r="C90" s="93"/>
      <c r="D90" s="105"/>
    </row>
    <row r="91" spans="1:4" s="95" customFormat="1">
      <c r="A91" s="101"/>
      <c r="B91" s="108" t="s">
        <v>259</v>
      </c>
      <c r="C91" s="93"/>
      <c r="D91" s="94"/>
    </row>
    <row r="92" spans="1:4" s="95" customFormat="1" ht="25.5">
      <c r="A92" s="101"/>
      <c r="B92" s="108" t="s">
        <v>260</v>
      </c>
      <c r="C92" s="93"/>
      <c r="D92" s="94"/>
    </row>
    <row r="93" spans="1:4" s="95" customFormat="1">
      <c r="A93" s="101"/>
      <c r="B93" s="108" t="s">
        <v>261</v>
      </c>
      <c r="C93" s="93"/>
      <c r="D93" s="94"/>
    </row>
    <row r="94" spans="1:4" s="95" customFormat="1" ht="25.5">
      <c r="A94" s="96"/>
      <c r="B94" s="108" t="s">
        <v>262</v>
      </c>
      <c r="C94" s="93"/>
      <c r="D94" s="94"/>
    </row>
    <row r="95" spans="1:4" s="95" customFormat="1">
      <c r="A95" s="101"/>
      <c r="B95" s="108"/>
      <c r="C95" s="93"/>
      <c r="D95" s="94"/>
    </row>
    <row r="96" spans="1:4" s="95" customFormat="1">
      <c r="A96" s="101"/>
      <c r="B96" s="108" t="s">
        <v>263</v>
      </c>
      <c r="C96" s="93"/>
      <c r="D96" s="94"/>
    </row>
    <row r="97" spans="1:4" s="95" customFormat="1" ht="38.25">
      <c r="A97" s="101"/>
      <c r="B97" s="108" t="s">
        <v>264</v>
      </c>
      <c r="C97" s="93"/>
      <c r="D97" s="94"/>
    </row>
    <row r="98" spans="1:4" s="95" customFormat="1">
      <c r="A98" s="101"/>
      <c r="B98" s="108"/>
      <c r="C98" s="93"/>
      <c r="D98" s="94"/>
    </row>
    <row r="99" spans="1:4" s="95" customFormat="1">
      <c r="A99" s="101"/>
      <c r="B99" s="108" t="s">
        <v>265</v>
      </c>
      <c r="C99" s="93"/>
      <c r="D99" s="94"/>
    </row>
    <row r="100" spans="1:4" s="95" customFormat="1" ht="38.25">
      <c r="A100" s="101"/>
      <c r="B100" s="108" t="s">
        <v>266</v>
      </c>
      <c r="C100" s="93"/>
      <c r="D100" s="94"/>
    </row>
    <row r="101" spans="1:4" s="95" customFormat="1" ht="63.75">
      <c r="A101" s="101"/>
      <c r="B101" s="107" t="s">
        <v>930</v>
      </c>
      <c r="C101" s="93"/>
      <c r="D101" s="105"/>
    </row>
    <row r="102" spans="1:4" s="95" customFormat="1">
      <c r="A102" s="101"/>
      <c r="B102" s="108"/>
      <c r="C102" s="93"/>
      <c r="D102" s="105"/>
    </row>
    <row r="103" spans="1:4" s="95" customFormat="1">
      <c r="A103" s="101"/>
      <c r="B103" s="108" t="s">
        <v>267</v>
      </c>
      <c r="C103" s="93"/>
      <c r="D103" s="105"/>
    </row>
    <row r="104" spans="1:4" s="95" customFormat="1" ht="25.5">
      <c r="A104" s="101"/>
      <c r="B104" s="108" t="s">
        <v>931</v>
      </c>
      <c r="C104" s="93"/>
      <c r="D104" s="105"/>
    </row>
    <row r="105" spans="1:4" s="95" customFormat="1" ht="25.5">
      <c r="A105" s="101"/>
      <c r="B105" s="108" t="s">
        <v>268</v>
      </c>
      <c r="C105" s="93"/>
      <c r="D105" s="105"/>
    </row>
    <row r="106" spans="1:4" s="95" customFormat="1">
      <c r="A106" s="101"/>
      <c r="B106" s="108"/>
      <c r="C106" s="93"/>
      <c r="D106" s="105"/>
    </row>
    <row r="107" spans="1:4" s="95" customFormat="1" ht="51">
      <c r="A107" s="101"/>
      <c r="B107" s="110" t="s">
        <v>932</v>
      </c>
      <c r="C107" s="93"/>
      <c r="D107" s="105"/>
    </row>
    <row r="108" spans="1:4" s="95" customFormat="1">
      <c r="A108" s="101"/>
      <c r="B108" s="108"/>
      <c r="C108" s="93"/>
      <c r="D108" s="105"/>
    </row>
    <row r="109" spans="1:4" s="95" customFormat="1">
      <c r="A109" s="101"/>
      <c r="B109" s="109" t="s">
        <v>269</v>
      </c>
      <c r="C109" s="93"/>
      <c r="D109" s="105"/>
    </row>
    <row r="110" spans="1:4" s="95" customFormat="1" ht="38.25">
      <c r="A110" s="101"/>
      <c r="B110" s="108" t="s">
        <v>933</v>
      </c>
      <c r="C110" s="93"/>
      <c r="D110" s="105"/>
    </row>
    <row r="111" spans="1:4" s="95" customFormat="1">
      <c r="A111" s="101"/>
      <c r="B111" s="109"/>
      <c r="C111" s="93"/>
      <c r="D111" s="94"/>
    </row>
    <row r="112" spans="1:4" s="95" customFormat="1">
      <c r="A112" s="101"/>
      <c r="B112" s="109" t="s">
        <v>270</v>
      </c>
      <c r="C112" s="93"/>
      <c r="D112" s="94"/>
    </row>
    <row r="113" spans="1:4" s="95" customFormat="1" ht="51">
      <c r="A113" s="101"/>
      <c r="B113" s="108" t="s">
        <v>934</v>
      </c>
      <c r="C113" s="93"/>
      <c r="D113" s="105"/>
    </row>
    <row r="114" spans="1:4" s="95" customFormat="1">
      <c r="A114" s="96"/>
      <c r="B114" s="108"/>
      <c r="C114" s="93"/>
      <c r="D114" s="94"/>
    </row>
    <row r="115" spans="1:4" s="95" customFormat="1">
      <c r="A115" s="101"/>
      <c r="B115" s="109" t="s">
        <v>271</v>
      </c>
      <c r="C115" s="93"/>
      <c r="D115" s="94"/>
    </row>
    <row r="116" spans="1:4" s="95" customFormat="1" ht="89.25">
      <c r="A116" s="101"/>
      <c r="B116" s="107" t="s">
        <v>935</v>
      </c>
      <c r="C116" s="93"/>
      <c r="D116" s="105"/>
    </row>
    <row r="117" spans="1:4" s="95" customFormat="1">
      <c r="A117" s="101"/>
      <c r="B117" s="108"/>
      <c r="C117" s="93"/>
      <c r="D117" s="94"/>
    </row>
    <row r="118" spans="1:4" s="95" customFormat="1" ht="51">
      <c r="A118" s="101"/>
      <c r="B118" s="108" t="s">
        <v>272</v>
      </c>
      <c r="C118" s="93"/>
      <c r="D118" s="94"/>
    </row>
    <row r="119" spans="1:4" s="95" customFormat="1">
      <c r="A119" s="101"/>
      <c r="B119" s="108"/>
      <c r="C119" s="93"/>
      <c r="D119" s="94"/>
    </row>
    <row r="120" spans="1:4" s="95" customFormat="1">
      <c r="A120" s="101"/>
      <c r="B120" s="108" t="s">
        <v>1002</v>
      </c>
      <c r="C120" s="93"/>
      <c r="D120" s="94"/>
    </row>
    <row r="121" spans="1:4" s="95" customFormat="1" ht="63.75">
      <c r="A121" s="101"/>
      <c r="B121" s="108" t="s">
        <v>273</v>
      </c>
      <c r="C121" s="93"/>
      <c r="D121" s="94"/>
    </row>
    <row r="122" spans="1:4" s="95" customFormat="1" ht="25.5">
      <c r="A122" s="101"/>
      <c r="B122" s="108" t="s">
        <v>274</v>
      </c>
      <c r="C122" s="93"/>
      <c r="D122" s="94"/>
    </row>
    <row r="123" spans="1:4" s="95" customFormat="1">
      <c r="A123" s="101"/>
      <c r="B123" s="108" t="s">
        <v>275</v>
      </c>
      <c r="C123" s="93"/>
      <c r="D123" s="94"/>
    </row>
    <row r="124" spans="1:4" s="95" customFormat="1">
      <c r="A124" s="101"/>
      <c r="B124" s="108" t="s">
        <v>276</v>
      </c>
      <c r="C124" s="93"/>
      <c r="D124" s="94"/>
    </row>
    <row r="125" spans="1:4" s="95" customFormat="1">
      <c r="A125" s="101"/>
      <c r="B125" s="108" t="s">
        <v>277</v>
      </c>
      <c r="C125" s="93"/>
      <c r="D125" s="94"/>
    </row>
    <row r="126" spans="1:4" s="95" customFormat="1" ht="25.5">
      <c r="A126" s="96"/>
      <c r="B126" s="108" t="s">
        <v>278</v>
      </c>
      <c r="C126" s="93"/>
      <c r="D126" s="94"/>
    </row>
    <row r="127" spans="1:4" s="95" customFormat="1">
      <c r="A127" s="101"/>
      <c r="B127" s="109" t="s">
        <v>279</v>
      </c>
      <c r="C127" s="93"/>
      <c r="D127" s="94"/>
    </row>
    <row r="128" spans="1:4" s="95" customFormat="1" ht="63.75">
      <c r="A128" s="101"/>
      <c r="B128" s="108" t="s">
        <v>280</v>
      </c>
      <c r="C128" s="93"/>
      <c r="D128" s="94"/>
    </row>
    <row r="129" spans="1:4" s="95" customFormat="1">
      <c r="A129" s="101"/>
      <c r="B129" s="108"/>
      <c r="C129" s="93"/>
      <c r="D129" s="94"/>
    </row>
    <row r="130" spans="1:4" s="95" customFormat="1" ht="66">
      <c r="A130" s="101"/>
      <c r="B130" s="108" t="s">
        <v>893</v>
      </c>
      <c r="C130" s="93"/>
      <c r="D130" s="94"/>
    </row>
    <row r="131" spans="1:4" s="95" customFormat="1">
      <c r="A131" s="101"/>
      <c r="B131" s="109" t="s">
        <v>281</v>
      </c>
      <c r="C131" s="93"/>
      <c r="D131" s="94"/>
    </row>
    <row r="132" spans="1:4" s="95" customFormat="1" ht="89.25">
      <c r="A132" s="96"/>
      <c r="B132" s="108" t="s">
        <v>282</v>
      </c>
      <c r="C132" s="93"/>
      <c r="D132" s="94"/>
    </row>
    <row r="133" spans="1:4" s="95" customFormat="1" ht="76.5">
      <c r="A133" s="101"/>
      <c r="B133" s="107" t="s">
        <v>953</v>
      </c>
      <c r="C133" s="93"/>
      <c r="D133" s="94"/>
    </row>
    <row r="134" spans="1:4" s="95" customFormat="1">
      <c r="A134" s="101"/>
      <c r="B134" s="108"/>
      <c r="C134" s="93"/>
      <c r="D134" s="94"/>
    </row>
    <row r="135" spans="1:4" s="95" customFormat="1">
      <c r="A135" s="101"/>
      <c r="B135" s="108" t="s">
        <v>283</v>
      </c>
      <c r="C135" s="93"/>
      <c r="D135" s="94"/>
    </row>
    <row r="136" spans="1:4" s="95" customFormat="1" ht="25.5">
      <c r="A136" s="101"/>
      <c r="B136" s="108" t="s">
        <v>284</v>
      </c>
      <c r="C136" s="93"/>
      <c r="D136" s="94"/>
    </row>
    <row r="137" spans="1:4" s="95" customFormat="1" ht="38.25">
      <c r="A137" s="101"/>
      <c r="B137" s="108" t="s">
        <v>285</v>
      </c>
      <c r="C137" s="93"/>
      <c r="D137" s="94"/>
    </row>
    <row r="138" spans="1:4" s="95" customFormat="1" ht="51">
      <c r="A138" s="96"/>
      <c r="B138" s="108" t="s">
        <v>286</v>
      </c>
      <c r="C138" s="93"/>
      <c r="D138" s="94"/>
    </row>
    <row r="139" spans="1:4" s="95" customFormat="1" ht="25.5">
      <c r="A139" s="101"/>
      <c r="B139" s="108" t="s">
        <v>287</v>
      </c>
      <c r="C139" s="93"/>
      <c r="D139" s="94"/>
    </row>
    <row r="140" spans="1:4" s="95" customFormat="1" ht="51">
      <c r="A140" s="101"/>
      <c r="B140" s="108" t="s">
        <v>288</v>
      </c>
      <c r="C140" s="93"/>
      <c r="D140" s="94"/>
    </row>
    <row r="141" spans="1:4" s="95" customFormat="1" ht="51">
      <c r="A141" s="101"/>
      <c r="B141" s="108" t="s">
        <v>289</v>
      </c>
      <c r="C141" s="93"/>
      <c r="D141" s="94"/>
    </row>
    <row r="142" spans="1:4" s="95" customFormat="1" ht="25.5">
      <c r="A142" s="96"/>
      <c r="B142" s="108" t="s">
        <v>290</v>
      </c>
      <c r="C142" s="93"/>
      <c r="D142" s="94"/>
    </row>
    <row r="143" spans="1:4" s="95" customFormat="1">
      <c r="A143" s="101"/>
      <c r="B143" s="108" t="s">
        <v>291</v>
      </c>
      <c r="C143" s="93"/>
      <c r="D143" s="94"/>
    </row>
    <row r="144" spans="1:4" s="95" customFormat="1" ht="38.25">
      <c r="A144" s="101"/>
      <c r="B144" s="108" t="s">
        <v>292</v>
      </c>
      <c r="C144" s="93"/>
      <c r="D144" s="94"/>
    </row>
    <row r="145" spans="1:4" s="95" customFormat="1" ht="38.25">
      <c r="A145" s="101"/>
      <c r="B145" s="108" t="s">
        <v>293</v>
      </c>
      <c r="C145" s="93"/>
      <c r="D145" s="94"/>
    </row>
    <row r="146" spans="1:4" s="95" customFormat="1" ht="25.5">
      <c r="A146" s="101"/>
      <c r="B146" s="108" t="s">
        <v>294</v>
      </c>
      <c r="C146" s="93"/>
      <c r="D146" s="94"/>
    </row>
    <row r="147" spans="1:4" s="95" customFormat="1">
      <c r="A147" s="101"/>
      <c r="B147" s="108" t="s">
        <v>295</v>
      </c>
      <c r="C147" s="93"/>
      <c r="D147" s="105"/>
    </row>
    <row r="148" spans="1:4" s="95" customFormat="1">
      <c r="A148" s="101"/>
      <c r="B148" s="102"/>
      <c r="C148" s="103"/>
      <c r="D148" s="105"/>
    </row>
    <row r="149" spans="1:4" s="95" customFormat="1">
      <c r="A149" s="101"/>
      <c r="B149" s="112" t="s">
        <v>296</v>
      </c>
      <c r="C149" s="113"/>
      <c r="D149" s="105"/>
    </row>
    <row r="150" spans="1:4" s="95" customFormat="1">
      <c r="A150" s="101"/>
      <c r="B150" s="102"/>
      <c r="C150" s="103"/>
      <c r="D150" s="94"/>
    </row>
    <row r="151" spans="1:4" s="95" customFormat="1">
      <c r="A151" s="101"/>
      <c r="B151" s="107" t="s">
        <v>297</v>
      </c>
      <c r="C151" s="93"/>
      <c r="D151" s="94"/>
    </row>
    <row r="152" spans="1:4" s="95" customFormat="1">
      <c r="A152" s="101"/>
      <c r="B152" s="107" t="s">
        <v>298</v>
      </c>
      <c r="C152" s="93"/>
      <c r="D152" s="94"/>
    </row>
    <row r="153" spans="1:4" s="95" customFormat="1" ht="38.25">
      <c r="A153" s="96"/>
      <c r="B153" s="107" t="s">
        <v>299</v>
      </c>
      <c r="C153" s="93"/>
      <c r="D153" s="94"/>
    </row>
    <row r="154" spans="1:4" s="95" customFormat="1" ht="25.5">
      <c r="A154" s="101"/>
      <c r="B154" s="107" t="s">
        <v>300</v>
      </c>
      <c r="C154" s="93"/>
      <c r="D154" s="94"/>
    </row>
    <row r="155" spans="1:4" s="95" customFormat="1" ht="25.5">
      <c r="A155" s="101"/>
      <c r="B155" s="107" t="s">
        <v>301</v>
      </c>
      <c r="C155" s="93"/>
      <c r="D155" s="94"/>
    </row>
    <row r="156" spans="1:4" s="95" customFormat="1" ht="38.25">
      <c r="A156" s="101"/>
      <c r="B156" s="107" t="s">
        <v>302</v>
      </c>
      <c r="C156" s="93"/>
      <c r="D156" s="94"/>
    </row>
    <row r="157" spans="1:4" s="95" customFormat="1" ht="63.75">
      <c r="A157" s="101"/>
      <c r="B157" s="107" t="s">
        <v>303</v>
      </c>
      <c r="C157" s="93"/>
      <c r="D157" s="94"/>
    </row>
    <row r="158" spans="1:4" s="95" customFormat="1" ht="38.25">
      <c r="A158" s="101"/>
      <c r="B158" s="107" t="s">
        <v>304</v>
      </c>
      <c r="C158" s="93"/>
      <c r="D158" s="94"/>
    </row>
    <row r="159" spans="1:4" s="95" customFormat="1">
      <c r="A159" s="101"/>
      <c r="B159" s="107"/>
      <c r="C159" s="93"/>
      <c r="D159" s="94"/>
    </row>
    <row r="160" spans="1:4" s="95" customFormat="1">
      <c r="A160" s="96"/>
      <c r="B160" s="107" t="s">
        <v>305</v>
      </c>
      <c r="C160" s="93"/>
      <c r="D160" s="94"/>
    </row>
    <row r="161" spans="1:4" s="95" customFormat="1" ht="25.5">
      <c r="A161" s="101"/>
      <c r="B161" s="107" t="s">
        <v>306</v>
      </c>
      <c r="C161" s="93"/>
      <c r="D161" s="94"/>
    </row>
    <row r="162" spans="1:4" s="95" customFormat="1">
      <c r="A162" s="101"/>
      <c r="B162" s="107"/>
      <c r="C162" s="93"/>
      <c r="D162" s="94"/>
    </row>
    <row r="163" spans="1:4" s="95" customFormat="1">
      <c r="A163" s="101"/>
      <c r="B163" s="107" t="s">
        <v>307</v>
      </c>
      <c r="C163" s="93"/>
      <c r="D163" s="94"/>
    </row>
    <row r="164" spans="1:4" s="95" customFormat="1">
      <c r="A164" s="96"/>
      <c r="B164" s="107"/>
      <c r="C164" s="93"/>
      <c r="D164" s="105"/>
    </row>
    <row r="165" spans="1:4" s="95" customFormat="1">
      <c r="A165" s="101"/>
      <c r="B165" s="107" t="s">
        <v>308</v>
      </c>
      <c r="C165" s="93"/>
      <c r="D165" s="105"/>
    </row>
    <row r="166" spans="1:4" s="95" customFormat="1">
      <c r="A166" s="101"/>
      <c r="B166" s="107" t="s">
        <v>309</v>
      </c>
      <c r="C166" s="93"/>
      <c r="D166" s="105"/>
    </row>
    <row r="167" spans="1:4" s="95" customFormat="1">
      <c r="A167" s="101"/>
      <c r="B167" s="107"/>
      <c r="C167" s="93"/>
      <c r="D167" s="105"/>
    </row>
    <row r="168" spans="1:4" s="95" customFormat="1">
      <c r="A168" s="101"/>
      <c r="B168" s="107" t="s">
        <v>310</v>
      </c>
      <c r="C168" s="93"/>
      <c r="D168" s="105"/>
    </row>
    <row r="169" spans="1:4" s="95" customFormat="1">
      <c r="A169" s="96"/>
      <c r="B169" s="107" t="s">
        <v>311</v>
      </c>
      <c r="C169" s="93"/>
      <c r="D169" s="105"/>
    </row>
    <row r="170" spans="1:4" s="95" customFormat="1">
      <c r="A170" s="101"/>
      <c r="B170" s="107" t="s">
        <v>312</v>
      </c>
      <c r="C170" s="93"/>
      <c r="D170" s="105"/>
    </row>
    <row r="171" spans="1:4" s="95" customFormat="1" ht="38.25">
      <c r="A171" s="101"/>
      <c r="B171" s="107" t="s">
        <v>313</v>
      </c>
      <c r="C171" s="93"/>
      <c r="D171" s="105"/>
    </row>
    <row r="172" spans="1:4" s="95" customFormat="1" ht="25.5">
      <c r="A172" s="101"/>
      <c r="B172" s="107" t="s">
        <v>314</v>
      </c>
      <c r="C172" s="93"/>
      <c r="D172" s="105"/>
    </row>
    <row r="173" spans="1:4" s="95" customFormat="1">
      <c r="A173" s="96"/>
      <c r="B173" s="107" t="s">
        <v>315</v>
      </c>
      <c r="C173" s="93"/>
      <c r="D173" s="105"/>
    </row>
    <row r="174" spans="1:4" s="95" customFormat="1">
      <c r="A174" s="101"/>
      <c r="B174" s="107"/>
      <c r="C174" s="93"/>
      <c r="D174" s="105"/>
    </row>
    <row r="175" spans="1:4" s="95" customFormat="1">
      <c r="A175" s="101"/>
      <c r="B175" s="107" t="s">
        <v>316</v>
      </c>
      <c r="C175" s="93"/>
      <c r="D175" s="94"/>
    </row>
    <row r="176" spans="1:4" s="95" customFormat="1">
      <c r="A176" s="101"/>
      <c r="B176" s="107" t="s">
        <v>317</v>
      </c>
      <c r="C176" s="93"/>
      <c r="D176" s="94"/>
    </row>
    <row r="177" spans="1:4" s="95" customFormat="1">
      <c r="A177" s="101"/>
      <c r="B177" s="107" t="s">
        <v>318</v>
      </c>
      <c r="C177" s="93"/>
      <c r="D177" s="94"/>
    </row>
    <row r="178" spans="1:4" s="95" customFormat="1">
      <c r="A178" s="96"/>
      <c r="B178" s="102"/>
      <c r="C178" s="103"/>
      <c r="D178" s="94"/>
    </row>
    <row r="179" spans="1:4" s="95" customFormat="1">
      <c r="A179" s="101"/>
      <c r="B179" s="112" t="s">
        <v>65</v>
      </c>
      <c r="C179" s="93"/>
      <c r="D179" s="94"/>
    </row>
    <row r="180" spans="1:4" s="95" customFormat="1">
      <c r="A180" s="101"/>
      <c r="B180" s="102"/>
      <c r="C180" s="103"/>
      <c r="D180" s="94"/>
    </row>
    <row r="181" spans="1:4" s="95" customFormat="1">
      <c r="A181" s="101"/>
      <c r="B181" s="116" t="s">
        <v>319</v>
      </c>
      <c r="C181" s="93"/>
      <c r="D181" s="94"/>
    </row>
    <row r="182" spans="1:4" s="95" customFormat="1" ht="59.25" customHeight="1">
      <c r="A182" s="101"/>
      <c r="B182" s="117" t="s">
        <v>320</v>
      </c>
      <c r="C182" s="93"/>
      <c r="D182" s="94"/>
    </row>
    <row r="183" spans="1:4" s="95" customFormat="1" ht="38.25">
      <c r="A183" s="96"/>
      <c r="B183" s="117" t="s">
        <v>321</v>
      </c>
      <c r="C183" s="93"/>
      <c r="D183" s="94"/>
    </row>
    <row r="184" spans="1:4" s="95" customFormat="1" ht="25.5">
      <c r="A184" s="101"/>
      <c r="B184" s="117" t="s">
        <v>322</v>
      </c>
      <c r="C184" s="93"/>
      <c r="D184" s="94"/>
    </row>
    <row r="185" spans="1:4" s="95" customFormat="1">
      <c r="A185" s="101"/>
      <c r="B185" s="117"/>
      <c r="C185" s="93"/>
      <c r="D185" s="94"/>
    </row>
    <row r="186" spans="1:4" s="95" customFormat="1" ht="25.5">
      <c r="A186" s="101"/>
      <c r="B186" s="117" t="s">
        <v>323</v>
      </c>
      <c r="C186" s="93"/>
      <c r="D186" s="94"/>
    </row>
    <row r="187" spans="1:4" s="95" customFormat="1">
      <c r="A187" s="101"/>
      <c r="B187" s="117" t="s">
        <v>324</v>
      </c>
      <c r="C187" s="93"/>
      <c r="D187" s="94"/>
    </row>
    <row r="188" spans="1:4" s="95" customFormat="1">
      <c r="A188" s="101"/>
      <c r="B188" s="117" t="s">
        <v>325</v>
      </c>
      <c r="C188" s="93"/>
      <c r="D188" s="94"/>
    </row>
    <row r="189" spans="1:4" s="95" customFormat="1" ht="38.25">
      <c r="A189" s="96"/>
      <c r="B189" s="117" t="s">
        <v>326</v>
      </c>
      <c r="C189" s="93"/>
      <c r="D189" s="94"/>
    </row>
    <row r="190" spans="1:4" s="95" customFormat="1">
      <c r="A190" s="101"/>
      <c r="B190" s="117" t="s">
        <v>327</v>
      </c>
      <c r="C190" s="93"/>
      <c r="D190" s="94"/>
    </row>
    <row r="191" spans="1:4" s="95" customFormat="1">
      <c r="A191" s="101"/>
      <c r="B191" s="117" t="s">
        <v>328</v>
      </c>
      <c r="C191" s="93"/>
      <c r="D191" s="94"/>
    </row>
    <row r="192" spans="1:4" s="95" customFormat="1">
      <c r="A192" s="101"/>
      <c r="B192" s="117"/>
      <c r="C192" s="93"/>
      <c r="D192" s="94"/>
    </row>
    <row r="193" spans="1:4" s="95" customFormat="1">
      <c r="A193" s="101"/>
      <c r="B193" s="116" t="s">
        <v>329</v>
      </c>
      <c r="C193" s="93"/>
      <c r="D193" s="94"/>
    </row>
    <row r="194" spans="1:4" s="95" customFormat="1" ht="25.5">
      <c r="A194" s="96"/>
      <c r="B194" s="117" t="s">
        <v>330</v>
      </c>
      <c r="C194" s="93"/>
      <c r="D194" s="94"/>
    </row>
    <row r="195" spans="1:4" s="95" customFormat="1" ht="38.25">
      <c r="A195" s="101"/>
      <c r="B195" s="117" t="s">
        <v>331</v>
      </c>
      <c r="C195" s="93"/>
      <c r="D195" s="94"/>
    </row>
    <row r="196" spans="1:4" s="95" customFormat="1" ht="38.25">
      <c r="A196" s="101"/>
      <c r="B196" s="117" t="s">
        <v>332</v>
      </c>
      <c r="C196" s="93"/>
      <c r="D196" s="94"/>
    </row>
    <row r="197" spans="1:4" s="95" customFormat="1">
      <c r="A197" s="101"/>
      <c r="B197" s="117" t="s">
        <v>333</v>
      </c>
      <c r="C197" s="93"/>
      <c r="D197" s="94"/>
    </row>
    <row r="198" spans="1:4" s="95" customFormat="1" ht="38.25">
      <c r="A198" s="101"/>
      <c r="B198" s="117" t="s">
        <v>334</v>
      </c>
      <c r="C198" s="93"/>
      <c r="D198" s="94"/>
    </row>
    <row r="199" spans="1:4" s="95" customFormat="1" ht="25.5">
      <c r="A199" s="96"/>
      <c r="B199" s="117" t="s">
        <v>335</v>
      </c>
      <c r="C199" s="93"/>
      <c r="D199" s="94"/>
    </row>
    <row r="200" spans="1:4" s="95" customFormat="1" ht="25.5">
      <c r="A200" s="101"/>
      <c r="B200" s="117" t="s">
        <v>336</v>
      </c>
      <c r="C200" s="93"/>
      <c r="D200" s="105"/>
    </row>
    <row r="201" spans="1:4" s="95" customFormat="1" ht="25.5">
      <c r="A201" s="101"/>
      <c r="B201" s="117" t="s">
        <v>337</v>
      </c>
      <c r="C201" s="93"/>
      <c r="D201" s="94"/>
    </row>
    <row r="202" spans="1:4" s="95" customFormat="1" ht="25.5">
      <c r="A202" s="101"/>
      <c r="B202" s="117" t="s">
        <v>338</v>
      </c>
      <c r="C202" s="93"/>
      <c r="D202" s="94"/>
    </row>
    <row r="203" spans="1:4" s="95" customFormat="1" ht="38.25">
      <c r="A203" s="101"/>
      <c r="B203" s="117" t="s">
        <v>339</v>
      </c>
      <c r="C203" s="93"/>
      <c r="D203" s="94"/>
    </row>
    <row r="204" spans="1:4" s="95" customFormat="1" ht="25.5">
      <c r="A204" s="96"/>
      <c r="B204" s="117" t="s">
        <v>340</v>
      </c>
      <c r="C204" s="93"/>
      <c r="D204" s="94"/>
    </row>
    <row r="205" spans="1:4" s="95" customFormat="1" ht="25.5">
      <c r="A205" s="101"/>
      <c r="B205" s="117" t="s">
        <v>341</v>
      </c>
      <c r="C205" s="93"/>
      <c r="D205" s="94"/>
    </row>
    <row r="206" spans="1:4" s="95" customFormat="1" ht="51">
      <c r="A206" s="101"/>
      <c r="B206" s="117" t="s">
        <v>342</v>
      </c>
      <c r="C206" s="93"/>
      <c r="D206" s="94"/>
    </row>
    <row r="207" spans="1:4" s="95" customFormat="1">
      <c r="A207" s="101"/>
      <c r="B207" s="117"/>
      <c r="C207" s="93"/>
      <c r="D207" s="94"/>
    </row>
    <row r="208" spans="1:4" s="95" customFormat="1">
      <c r="A208" s="101"/>
      <c r="B208" s="117" t="s">
        <v>343</v>
      </c>
      <c r="C208" s="93"/>
      <c r="D208" s="94"/>
    </row>
    <row r="209" spans="1:4" s="95" customFormat="1">
      <c r="A209" s="96"/>
      <c r="B209" s="117" t="s">
        <v>344</v>
      </c>
      <c r="C209" s="93"/>
      <c r="D209" s="105"/>
    </row>
    <row r="210" spans="1:4" s="95" customFormat="1">
      <c r="A210" s="101"/>
      <c r="B210" s="117" t="s">
        <v>345</v>
      </c>
      <c r="C210" s="93"/>
      <c r="D210" s="105"/>
    </row>
    <row r="211" spans="1:4" s="95" customFormat="1">
      <c r="A211" s="101"/>
      <c r="B211" s="117" t="s">
        <v>346</v>
      </c>
      <c r="C211" s="93"/>
      <c r="D211" s="105"/>
    </row>
    <row r="212" spans="1:4" s="95" customFormat="1" ht="25.5">
      <c r="A212" s="101"/>
      <c r="B212" s="117" t="s">
        <v>876</v>
      </c>
      <c r="C212" s="93"/>
      <c r="D212" s="105"/>
    </row>
    <row r="213" spans="1:4" s="95" customFormat="1" ht="25.5">
      <c r="A213" s="101"/>
      <c r="B213" s="117" t="s">
        <v>347</v>
      </c>
      <c r="C213" s="93"/>
      <c r="D213" s="105"/>
    </row>
    <row r="214" spans="1:4" s="95" customFormat="1">
      <c r="A214" s="96"/>
      <c r="B214" s="117" t="s">
        <v>348</v>
      </c>
      <c r="C214" s="93"/>
      <c r="D214" s="105"/>
    </row>
    <row r="215" spans="1:4" s="95" customFormat="1">
      <c r="A215" s="101"/>
      <c r="B215" s="117" t="s">
        <v>349</v>
      </c>
      <c r="C215" s="93"/>
      <c r="D215" s="105"/>
    </row>
    <row r="216" spans="1:4" s="95" customFormat="1">
      <c r="A216" s="101"/>
      <c r="B216" s="117" t="s">
        <v>350</v>
      </c>
      <c r="C216" s="93"/>
      <c r="D216" s="105"/>
    </row>
    <row r="217" spans="1:4" s="95" customFormat="1">
      <c r="A217" s="101"/>
      <c r="B217" s="117" t="s">
        <v>351</v>
      </c>
      <c r="C217" s="93"/>
      <c r="D217" s="105"/>
    </row>
    <row r="218" spans="1:4" s="95" customFormat="1">
      <c r="A218" s="101"/>
      <c r="B218" s="117" t="s">
        <v>352</v>
      </c>
      <c r="C218" s="93"/>
      <c r="D218" s="105"/>
    </row>
    <row r="219" spans="1:4" s="95" customFormat="1">
      <c r="A219" s="96"/>
      <c r="B219" s="117" t="s">
        <v>353</v>
      </c>
      <c r="C219" s="93"/>
      <c r="D219" s="105"/>
    </row>
    <row r="220" spans="1:4" s="95" customFormat="1">
      <c r="A220" s="96"/>
      <c r="B220" s="117" t="s">
        <v>354</v>
      </c>
      <c r="C220" s="93"/>
      <c r="D220" s="105"/>
    </row>
    <row r="221" spans="1:4" s="95" customFormat="1">
      <c r="A221" s="101"/>
      <c r="B221" s="118"/>
      <c r="C221" s="103"/>
      <c r="D221" s="105"/>
    </row>
    <row r="222" spans="1:4" s="95" customFormat="1">
      <c r="A222" s="101"/>
      <c r="B222" s="112" t="s">
        <v>355</v>
      </c>
      <c r="C222" s="93"/>
      <c r="D222" s="94"/>
    </row>
    <row r="223" spans="1:4" s="95" customFormat="1">
      <c r="A223" s="101"/>
      <c r="B223" s="102"/>
      <c r="C223" s="103"/>
      <c r="D223" s="94"/>
    </row>
    <row r="224" spans="1:4" s="95" customFormat="1">
      <c r="A224" s="101"/>
      <c r="B224" s="102" t="s">
        <v>356</v>
      </c>
      <c r="C224" s="93"/>
      <c r="D224" s="94"/>
    </row>
    <row r="225" spans="1:4" s="95" customFormat="1">
      <c r="A225" s="96"/>
      <c r="B225" s="102"/>
      <c r="C225" s="103"/>
      <c r="D225" s="94"/>
    </row>
    <row r="226" spans="1:4" s="95" customFormat="1" ht="26.25" customHeight="1">
      <c r="A226" s="101"/>
      <c r="B226" s="102" t="s">
        <v>939</v>
      </c>
      <c r="C226" s="93"/>
      <c r="D226" s="105"/>
    </row>
    <row r="227" spans="1:4" s="95" customFormat="1" ht="38.25">
      <c r="A227" s="101"/>
      <c r="B227" s="107" t="s">
        <v>357</v>
      </c>
      <c r="C227" s="93"/>
      <c r="D227" s="105"/>
    </row>
    <row r="228" spans="1:4" s="95" customFormat="1">
      <c r="A228" s="101"/>
      <c r="B228" s="107"/>
      <c r="C228" s="93"/>
      <c r="D228" s="105"/>
    </row>
    <row r="229" spans="1:4" s="95" customFormat="1" ht="38.25">
      <c r="A229" s="101"/>
      <c r="B229" s="107" t="s">
        <v>358</v>
      </c>
      <c r="C229" s="93"/>
      <c r="D229" s="105"/>
    </row>
    <row r="230" spans="1:4" s="95" customFormat="1">
      <c r="A230" s="96"/>
      <c r="B230" s="107"/>
      <c r="C230" s="93"/>
      <c r="D230" s="105"/>
    </row>
    <row r="231" spans="1:4" s="95" customFormat="1">
      <c r="A231" s="101"/>
      <c r="B231" s="107" t="s">
        <v>359</v>
      </c>
      <c r="C231" s="93"/>
      <c r="D231" s="105"/>
    </row>
    <row r="232" spans="1:4" s="95" customFormat="1">
      <c r="A232" s="101"/>
      <c r="B232" s="107"/>
      <c r="C232" s="93"/>
      <c r="D232" s="94"/>
    </row>
    <row r="233" spans="1:4" s="95" customFormat="1" ht="63.75">
      <c r="A233" s="101"/>
      <c r="B233" s="107" t="s">
        <v>360</v>
      </c>
      <c r="C233" s="93"/>
      <c r="D233" s="94"/>
    </row>
    <row r="234" spans="1:4" s="95" customFormat="1">
      <c r="A234" s="101"/>
      <c r="B234" s="107"/>
      <c r="C234" s="93"/>
      <c r="D234" s="94"/>
    </row>
    <row r="235" spans="1:4" s="95" customFormat="1" ht="51">
      <c r="A235" s="96"/>
      <c r="B235" s="107" t="s">
        <v>361</v>
      </c>
      <c r="C235" s="93"/>
      <c r="D235" s="94"/>
    </row>
    <row r="236" spans="1:4" s="95" customFormat="1">
      <c r="A236" s="101"/>
      <c r="B236" s="107"/>
      <c r="C236" s="93"/>
      <c r="D236" s="94"/>
    </row>
    <row r="237" spans="1:4" s="95" customFormat="1" ht="114.75">
      <c r="A237" s="101"/>
      <c r="B237" s="107" t="s">
        <v>915</v>
      </c>
      <c r="C237" s="93"/>
      <c r="D237" s="94"/>
    </row>
    <row r="238" spans="1:4" s="95" customFormat="1">
      <c r="A238" s="101"/>
      <c r="B238" s="107"/>
      <c r="C238" s="93"/>
      <c r="D238" s="94"/>
    </row>
    <row r="239" spans="1:4" s="95" customFormat="1" ht="89.25">
      <c r="A239" s="96"/>
      <c r="B239" s="107" t="s">
        <v>956</v>
      </c>
      <c r="C239" s="93"/>
      <c r="D239" s="105"/>
    </row>
    <row r="240" spans="1:4" s="95" customFormat="1">
      <c r="A240" s="101"/>
      <c r="B240" s="107" t="s">
        <v>362</v>
      </c>
      <c r="C240" s="93"/>
      <c r="D240" s="105"/>
    </row>
    <row r="241" spans="1:4" s="95" customFormat="1">
      <c r="A241" s="101"/>
      <c r="B241" s="107"/>
      <c r="C241" s="93"/>
      <c r="D241" s="105"/>
    </row>
    <row r="242" spans="1:4" s="95" customFormat="1" ht="25.5">
      <c r="A242" s="101"/>
      <c r="B242" s="107" t="s">
        <v>363</v>
      </c>
      <c r="C242" s="93"/>
      <c r="D242" s="105"/>
    </row>
    <row r="243" spans="1:4" s="95" customFormat="1">
      <c r="A243" s="101"/>
      <c r="B243" s="107"/>
      <c r="C243" s="93"/>
      <c r="D243" s="94"/>
    </row>
    <row r="244" spans="1:4" s="95" customFormat="1" ht="63.75">
      <c r="A244" s="96"/>
      <c r="B244" s="107" t="s">
        <v>364</v>
      </c>
      <c r="C244" s="93"/>
      <c r="D244" s="105"/>
    </row>
    <row r="245" spans="1:4" s="95" customFormat="1">
      <c r="A245" s="101"/>
      <c r="B245" s="107"/>
      <c r="C245" s="93"/>
      <c r="D245" s="94"/>
    </row>
    <row r="246" spans="1:4" s="95" customFormat="1" ht="114.75">
      <c r="A246" s="101"/>
      <c r="B246" s="107" t="s">
        <v>365</v>
      </c>
      <c r="C246" s="93"/>
      <c r="D246" s="94"/>
    </row>
    <row r="247" spans="1:4" s="95" customFormat="1">
      <c r="A247" s="101"/>
      <c r="B247" s="107"/>
      <c r="C247" s="93"/>
      <c r="D247" s="94"/>
    </row>
    <row r="248" spans="1:4" s="95" customFormat="1" ht="76.5">
      <c r="A248" s="101"/>
      <c r="B248" s="107" t="s">
        <v>366</v>
      </c>
      <c r="C248" s="93"/>
      <c r="D248" s="94"/>
    </row>
    <row r="249" spans="1:4" s="95" customFormat="1">
      <c r="A249" s="101"/>
      <c r="B249" s="107"/>
      <c r="C249" s="93"/>
      <c r="D249" s="94"/>
    </row>
    <row r="250" spans="1:4" s="95" customFormat="1" ht="38.25">
      <c r="A250" s="101"/>
      <c r="B250" s="107" t="s">
        <v>367</v>
      </c>
      <c r="C250" s="93"/>
      <c r="D250" s="94"/>
    </row>
    <row r="251" spans="1:4" s="95" customFormat="1">
      <c r="A251" s="101"/>
      <c r="B251" s="107"/>
      <c r="C251" s="93"/>
      <c r="D251" s="94"/>
    </row>
    <row r="252" spans="1:4" s="95" customFormat="1" ht="89.25">
      <c r="A252" s="96"/>
      <c r="B252" s="107" t="s">
        <v>368</v>
      </c>
      <c r="C252" s="93"/>
      <c r="D252" s="94"/>
    </row>
    <row r="253" spans="1:4" s="95" customFormat="1">
      <c r="A253" s="101"/>
      <c r="B253" s="107"/>
      <c r="C253" s="93"/>
      <c r="D253" s="94"/>
    </row>
    <row r="254" spans="1:4" s="95" customFormat="1" ht="51">
      <c r="A254" s="101"/>
      <c r="B254" s="107" t="s">
        <v>369</v>
      </c>
      <c r="C254" s="93"/>
      <c r="D254" s="94"/>
    </row>
    <row r="255" spans="1:4" s="95" customFormat="1">
      <c r="A255" s="101"/>
      <c r="B255" s="102"/>
      <c r="C255" s="93"/>
      <c r="D255" s="94"/>
    </row>
    <row r="256" spans="1:4" s="95" customFormat="1">
      <c r="A256" s="101"/>
      <c r="B256" s="102" t="s">
        <v>370</v>
      </c>
      <c r="C256" s="93"/>
      <c r="D256" s="94"/>
    </row>
    <row r="257" spans="1:4" s="95" customFormat="1">
      <c r="A257" s="96"/>
      <c r="B257" s="102"/>
      <c r="C257" s="93"/>
      <c r="D257" s="94"/>
    </row>
    <row r="258" spans="1:4" s="95" customFormat="1">
      <c r="A258" s="101"/>
      <c r="B258" s="107" t="s">
        <v>371</v>
      </c>
      <c r="C258" s="93"/>
      <c r="D258" s="94"/>
    </row>
    <row r="259" spans="1:4" s="95" customFormat="1">
      <c r="A259" s="101"/>
      <c r="B259" s="107" t="s">
        <v>372</v>
      </c>
      <c r="C259" s="93"/>
      <c r="D259" s="94"/>
    </row>
    <row r="260" spans="1:4" s="95" customFormat="1">
      <c r="A260" s="101"/>
      <c r="B260" s="107" t="s">
        <v>373</v>
      </c>
      <c r="C260" s="93"/>
      <c r="D260" s="94"/>
    </row>
    <row r="261" spans="1:4" s="95" customFormat="1">
      <c r="A261" s="101"/>
      <c r="B261" s="107" t="s">
        <v>374</v>
      </c>
      <c r="C261" s="93"/>
      <c r="D261" s="94"/>
    </row>
    <row r="262" spans="1:4" s="95" customFormat="1" ht="25.5">
      <c r="A262" s="101"/>
      <c r="B262" s="107" t="s">
        <v>375</v>
      </c>
      <c r="C262" s="93"/>
      <c r="D262" s="94"/>
    </row>
    <row r="263" spans="1:4" s="95" customFormat="1">
      <c r="A263" s="101"/>
      <c r="B263" s="107"/>
      <c r="C263" s="93"/>
      <c r="D263" s="94"/>
    </row>
    <row r="264" spans="1:4" s="95" customFormat="1" ht="25.5">
      <c r="A264" s="96"/>
      <c r="B264" s="107" t="s">
        <v>376</v>
      </c>
      <c r="C264" s="93"/>
      <c r="D264" s="94"/>
    </row>
    <row r="265" spans="1:4" s="95" customFormat="1">
      <c r="A265" s="101"/>
      <c r="B265" s="107" t="s">
        <v>877</v>
      </c>
      <c r="C265" s="93"/>
      <c r="D265" s="94"/>
    </row>
    <row r="266" spans="1:4" s="95" customFormat="1">
      <c r="A266" s="101"/>
      <c r="B266" s="107" t="s">
        <v>878</v>
      </c>
      <c r="C266" s="93"/>
      <c r="D266" s="94"/>
    </row>
    <row r="267" spans="1:4" s="95" customFormat="1" ht="38.25">
      <c r="A267" s="101"/>
      <c r="B267" s="107" t="s">
        <v>879</v>
      </c>
      <c r="C267" s="93"/>
      <c r="D267" s="94"/>
    </row>
    <row r="268" spans="1:4" s="95" customFormat="1">
      <c r="A268" s="101"/>
      <c r="B268" s="107" t="s">
        <v>880</v>
      </c>
      <c r="C268" s="93"/>
      <c r="D268" s="94"/>
    </row>
    <row r="269" spans="1:4" s="95" customFormat="1" ht="25.5">
      <c r="A269" s="101"/>
      <c r="B269" s="107" t="s">
        <v>881</v>
      </c>
      <c r="C269" s="93"/>
      <c r="D269" s="94"/>
    </row>
    <row r="270" spans="1:4" s="95" customFormat="1" ht="25.5">
      <c r="A270" s="101"/>
      <c r="B270" s="107" t="s">
        <v>882</v>
      </c>
      <c r="C270" s="93"/>
      <c r="D270" s="94"/>
    </row>
    <row r="271" spans="1:4" s="95" customFormat="1">
      <c r="A271" s="101"/>
      <c r="B271" s="107" t="s">
        <v>883</v>
      </c>
      <c r="C271" s="93"/>
      <c r="D271" s="94"/>
    </row>
    <row r="272" spans="1:4" s="95" customFormat="1">
      <c r="A272" s="96"/>
      <c r="B272" s="107" t="s">
        <v>884</v>
      </c>
      <c r="C272" s="93"/>
      <c r="D272" s="94"/>
    </row>
    <row r="273" spans="1:4" s="95" customFormat="1">
      <c r="A273" s="101"/>
      <c r="B273" s="107"/>
      <c r="C273" s="93"/>
      <c r="D273" s="94"/>
    </row>
    <row r="274" spans="1:4" s="95" customFormat="1" ht="25.5">
      <c r="A274" s="101"/>
      <c r="B274" s="107" t="s">
        <v>377</v>
      </c>
      <c r="C274" s="93"/>
      <c r="D274" s="94"/>
    </row>
    <row r="275" spans="1:4" s="95" customFormat="1">
      <c r="A275" s="101"/>
      <c r="B275" s="107"/>
      <c r="C275" s="93"/>
      <c r="D275" s="94"/>
    </row>
    <row r="276" spans="1:4" s="95" customFormat="1" ht="76.5">
      <c r="A276" s="101"/>
      <c r="B276" s="107" t="s">
        <v>378</v>
      </c>
      <c r="C276" s="93"/>
      <c r="D276" s="94"/>
    </row>
    <row r="277" spans="1:4" s="95" customFormat="1">
      <c r="A277" s="101"/>
      <c r="B277" s="107"/>
      <c r="C277" s="93"/>
      <c r="D277" s="94"/>
    </row>
    <row r="278" spans="1:4" s="95" customFormat="1" ht="51">
      <c r="A278" s="101"/>
      <c r="B278" s="107" t="s">
        <v>379</v>
      </c>
      <c r="C278" s="93"/>
      <c r="D278" s="94"/>
    </row>
    <row r="279" spans="1:4" s="95" customFormat="1">
      <c r="A279" s="101"/>
      <c r="B279" s="107"/>
      <c r="C279" s="93"/>
      <c r="D279" s="94"/>
    </row>
    <row r="280" spans="1:4" s="95" customFormat="1" ht="63.75">
      <c r="A280" s="101"/>
      <c r="B280" s="107" t="s">
        <v>380</v>
      </c>
      <c r="C280" s="93"/>
      <c r="D280" s="94"/>
    </row>
    <row r="281" spans="1:4" s="95" customFormat="1">
      <c r="A281" s="101"/>
      <c r="B281" s="107"/>
      <c r="C281" s="93"/>
      <c r="D281" s="94"/>
    </row>
    <row r="282" spans="1:4" s="95" customFormat="1" ht="38.25">
      <c r="A282" s="101"/>
      <c r="B282" s="107" t="s">
        <v>381</v>
      </c>
      <c r="C282" s="93"/>
      <c r="D282" s="94"/>
    </row>
    <row r="283" spans="1:4" s="95" customFormat="1">
      <c r="A283" s="101"/>
      <c r="B283" s="107"/>
      <c r="C283" s="93"/>
      <c r="D283" s="94"/>
    </row>
    <row r="284" spans="1:4" s="95" customFormat="1" ht="38.25">
      <c r="A284" s="101"/>
      <c r="B284" s="107" t="s">
        <v>382</v>
      </c>
      <c r="C284" s="93"/>
      <c r="D284" s="94"/>
    </row>
    <row r="285" spans="1:4" s="95" customFormat="1">
      <c r="A285" s="101"/>
      <c r="B285" s="107"/>
      <c r="C285" s="93"/>
      <c r="D285" s="94"/>
    </row>
    <row r="286" spans="1:4" s="95" customFormat="1" ht="63.75">
      <c r="A286" s="101"/>
      <c r="B286" s="107" t="s">
        <v>383</v>
      </c>
      <c r="C286" s="93"/>
      <c r="D286" s="94"/>
    </row>
    <row r="287" spans="1:4" s="95" customFormat="1" ht="25.5">
      <c r="A287" s="101"/>
      <c r="B287" s="107" t="s">
        <v>384</v>
      </c>
      <c r="C287" s="93"/>
      <c r="D287" s="94"/>
    </row>
    <row r="288" spans="1:4" s="95" customFormat="1">
      <c r="A288" s="101"/>
      <c r="B288" s="107"/>
      <c r="C288" s="93"/>
      <c r="D288" s="94"/>
    </row>
    <row r="289" spans="1:4" s="95" customFormat="1">
      <c r="A289" s="101"/>
      <c r="B289" s="107" t="s">
        <v>385</v>
      </c>
      <c r="C289" s="93"/>
      <c r="D289" s="94"/>
    </row>
    <row r="290" spans="1:4" s="95" customFormat="1">
      <c r="A290" s="101"/>
      <c r="B290" s="107"/>
      <c r="C290" s="93"/>
      <c r="D290" s="94"/>
    </row>
    <row r="291" spans="1:4" s="95" customFormat="1" ht="102">
      <c r="A291" s="101"/>
      <c r="B291" s="107" t="s">
        <v>940</v>
      </c>
      <c r="C291" s="93"/>
      <c r="D291" s="94"/>
    </row>
    <row r="292" spans="1:4" s="95" customFormat="1">
      <c r="A292" s="101"/>
      <c r="B292" s="107"/>
      <c r="C292" s="93"/>
      <c r="D292" s="94"/>
    </row>
    <row r="293" spans="1:4" s="95" customFormat="1" ht="63.75">
      <c r="A293" s="101"/>
      <c r="B293" s="107" t="s">
        <v>386</v>
      </c>
      <c r="C293" s="93"/>
      <c r="D293" s="94"/>
    </row>
    <row r="294" spans="1:4" s="95" customFormat="1">
      <c r="A294" s="101"/>
      <c r="B294" s="102"/>
      <c r="C294" s="93"/>
      <c r="D294" s="94"/>
    </row>
    <row r="295" spans="1:4" s="95" customFormat="1" ht="63.75">
      <c r="A295" s="101"/>
      <c r="B295" s="107" t="s">
        <v>387</v>
      </c>
      <c r="C295" s="93"/>
      <c r="D295" s="94"/>
    </row>
    <row r="296" spans="1:4" s="95" customFormat="1">
      <c r="A296" s="101"/>
      <c r="B296" s="107"/>
      <c r="C296" s="93"/>
      <c r="D296" s="94"/>
    </row>
    <row r="297" spans="1:4" s="95" customFormat="1">
      <c r="A297" s="101"/>
      <c r="B297" s="107" t="s">
        <v>388</v>
      </c>
      <c r="C297" s="93"/>
      <c r="D297" s="94"/>
    </row>
    <row r="298" spans="1:4" s="95" customFormat="1">
      <c r="A298" s="101"/>
      <c r="B298" s="486" t="s">
        <v>389</v>
      </c>
      <c r="C298" s="93"/>
      <c r="D298" s="94"/>
    </row>
    <row r="299" spans="1:4" s="95" customFormat="1" ht="14.25" customHeight="1">
      <c r="A299" s="101"/>
      <c r="B299" s="107" t="s">
        <v>390</v>
      </c>
      <c r="C299" s="93"/>
      <c r="D299" s="94"/>
    </row>
    <row r="300" spans="1:4" s="95" customFormat="1" ht="15.75" customHeight="1">
      <c r="A300" s="96"/>
      <c r="B300" s="107" t="s">
        <v>391</v>
      </c>
      <c r="C300" s="93"/>
      <c r="D300" s="94"/>
    </row>
    <row r="301" spans="1:4" s="95" customFormat="1">
      <c r="A301" s="101"/>
      <c r="B301" s="107" t="s">
        <v>392</v>
      </c>
      <c r="C301" s="93"/>
      <c r="D301" s="94"/>
    </row>
    <row r="302" spans="1:4" s="95" customFormat="1" ht="38.25">
      <c r="A302" s="101"/>
      <c r="B302" s="107" t="s">
        <v>393</v>
      </c>
      <c r="C302" s="93"/>
      <c r="D302" s="94"/>
    </row>
    <row r="303" spans="1:4" s="95" customFormat="1">
      <c r="A303" s="101"/>
      <c r="B303" s="107" t="s">
        <v>394</v>
      </c>
      <c r="C303" s="93"/>
      <c r="D303" s="94"/>
    </row>
    <row r="304" spans="1:4" s="95" customFormat="1">
      <c r="A304" s="101"/>
      <c r="B304" s="107" t="s">
        <v>395</v>
      </c>
      <c r="C304" s="93"/>
      <c r="D304" s="94"/>
    </row>
    <row r="305" spans="1:4" s="95" customFormat="1">
      <c r="A305" s="101"/>
      <c r="B305" s="107" t="s">
        <v>396</v>
      </c>
      <c r="C305" s="93"/>
      <c r="D305" s="94"/>
    </row>
    <row r="306" spans="1:4" s="95" customFormat="1">
      <c r="A306" s="101"/>
      <c r="B306" s="107" t="s">
        <v>397</v>
      </c>
      <c r="C306" s="93"/>
      <c r="D306" s="94"/>
    </row>
    <row r="307" spans="1:4" s="95" customFormat="1">
      <c r="A307" s="96"/>
      <c r="B307" s="107" t="s">
        <v>398</v>
      </c>
      <c r="C307" s="93"/>
      <c r="D307" s="94"/>
    </row>
    <row r="308" spans="1:4" s="95" customFormat="1">
      <c r="A308" s="101"/>
      <c r="B308" s="486" t="s">
        <v>399</v>
      </c>
      <c r="C308" s="93"/>
      <c r="D308" s="469"/>
    </row>
    <row r="309" spans="1:4" s="95" customFormat="1">
      <c r="A309" s="101"/>
      <c r="B309" s="486" t="s">
        <v>400</v>
      </c>
      <c r="C309" s="93"/>
      <c r="D309" s="469"/>
    </row>
    <row r="310" spans="1:4" s="95" customFormat="1">
      <c r="A310" s="101"/>
      <c r="B310" s="486" t="s">
        <v>401</v>
      </c>
      <c r="C310" s="93"/>
      <c r="D310" s="469"/>
    </row>
    <row r="311" spans="1:4" s="95" customFormat="1" ht="18.75" customHeight="1">
      <c r="A311" s="101"/>
      <c r="B311" s="107"/>
      <c r="C311" s="103"/>
      <c r="D311" s="94"/>
    </row>
    <row r="312" spans="1:4" s="95" customFormat="1">
      <c r="A312" s="101"/>
      <c r="B312" s="487" t="s">
        <v>105</v>
      </c>
      <c r="C312" s="93"/>
      <c r="D312" s="94"/>
    </row>
    <row r="313" spans="1:4" s="95" customFormat="1">
      <c r="A313" s="101"/>
      <c r="B313" s="107"/>
      <c r="C313" s="103"/>
      <c r="D313" s="94"/>
    </row>
    <row r="314" spans="1:4" s="95" customFormat="1" ht="38.25">
      <c r="A314" s="96"/>
      <c r="B314" s="107" t="s">
        <v>402</v>
      </c>
      <c r="C314" s="93"/>
      <c r="D314" s="94"/>
    </row>
    <row r="315" spans="1:4" s="95" customFormat="1" ht="188.25" customHeight="1">
      <c r="A315" s="101"/>
      <c r="B315" s="107" t="s">
        <v>957</v>
      </c>
      <c r="C315" s="93"/>
      <c r="D315" s="469"/>
    </row>
    <row r="316" spans="1:4" s="95" customFormat="1" ht="89.25">
      <c r="A316" s="101"/>
      <c r="B316" s="107" t="s">
        <v>403</v>
      </c>
      <c r="C316" s="93"/>
      <c r="D316" s="469"/>
    </row>
    <row r="317" spans="1:4" s="95" customFormat="1" ht="63.75">
      <c r="A317" s="101"/>
      <c r="B317" s="107" t="s">
        <v>404</v>
      </c>
      <c r="C317" s="93"/>
      <c r="D317" s="94"/>
    </row>
    <row r="318" spans="1:4" s="95" customFormat="1" ht="102">
      <c r="A318" s="101"/>
      <c r="B318" s="107" t="s">
        <v>405</v>
      </c>
      <c r="C318" s="93"/>
      <c r="D318" s="94"/>
    </row>
    <row r="319" spans="1:4" s="95" customFormat="1" ht="140.25">
      <c r="A319" s="101"/>
      <c r="B319" s="107" t="s">
        <v>406</v>
      </c>
      <c r="C319" s="93"/>
      <c r="D319" s="94"/>
    </row>
    <row r="320" spans="1:4" s="95" customFormat="1" ht="155.25">
      <c r="A320" s="101"/>
      <c r="B320" s="107" t="s">
        <v>894</v>
      </c>
      <c r="C320" s="93"/>
      <c r="D320" s="94"/>
    </row>
    <row r="321" spans="1:4" s="95" customFormat="1">
      <c r="A321" s="96"/>
      <c r="B321" s="107"/>
      <c r="C321" s="103"/>
      <c r="D321" s="94"/>
    </row>
    <row r="322" spans="1:4" s="95" customFormat="1">
      <c r="A322" s="101"/>
      <c r="B322" s="487" t="s">
        <v>407</v>
      </c>
      <c r="C322" s="113"/>
      <c r="D322" s="94"/>
    </row>
    <row r="323" spans="1:4" s="95" customFormat="1">
      <c r="A323" s="101"/>
      <c r="B323" s="488"/>
      <c r="C323" s="103"/>
      <c r="D323" s="94"/>
    </row>
    <row r="324" spans="1:4" s="95" customFormat="1" ht="38.25">
      <c r="A324" s="101"/>
      <c r="B324" s="110" t="s">
        <v>895</v>
      </c>
      <c r="C324" s="93"/>
      <c r="D324" s="469"/>
    </row>
    <row r="325" spans="1:4" s="95" customFormat="1">
      <c r="A325" s="101"/>
      <c r="B325" s="110"/>
      <c r="C325" s="93"/>
      <c r="D325" s="94"/>
    </row>
    <row r="326" spans="1:4" s="95" customFormat="1">
      <c r="A326" s="101"/>
      <c r="B326" s="107" t="s">
        <v>408</v>
      </c>
      <c r="C326" s="93"/>
      <c r="D326" s="94"/>
    </row>
    <row r="327" spans="1:4" s="95" customFormat="1">
      <c r="A327" s="96"/>
      <c r="B327" s="107"/>
      <c r="C327" s="93"/>
      <c r="D327" s="94"/>
    </row>
    <row r="328" spans="1:4" s="95" customFormat="1" ht="63.75">
      <c r="A328" s="101"/>
      <c r="B328" s="107" t="s">
        <v>896</v>
      </c>
      <c r="C328" s="93"/>
      <c r="D328" s="119"/>
    </row>
    <row r="329" spans="1:4" s="95" customFormat="1" ht="25.5">
      <c r="A329" s="101"/>
      <c r="B329" s="107" t="s">
        <v>409</v>
      </c>
      <c r="C329" s="93"/>
      <c r="D329" s="94"/>
    </row>
    <row r="330" spans="1:4" s="95" customFormat="1" ht="51">
      <c r="A330" s="101"/>
      <c r="B330" s="107" t="s">
        <v>97</v>
      </c>
      <c r="C330" s="93"/>
      <c r="D330" s="119"/>
    </row>
    <row r="331" spans="1:4" s="95" customFormat="1">
      <c r="A331" s="101"/>
      <c r="B331" s="107"/>
      <c r="C331" s="93"/>
      <c r="D331" s="94"/>
    </row>
    <row r="332" spans="1:4" s="95" customFormat="1" ht="25.5">
      <c r="A332" s="96"/>
      <c r="B332" s="107" t="s">
        <v>410</v>
      </c>
      <c r="C332" s="93"/>
      <c r="D332" s="94"/>
    </row>
    <row r="333" spans="1:4" s="95" customFormat="1">
      <c r="A333" s="101"/>
      <c r="B333" s="107"/>
      <c r="C333" s="93"/>
      <c r="D333" s="94"/>
    </row>
    <row r="334" spans="1:4" s="95" customFormat="1" ht="174" customHeight="1">
      <c r="A334" s="101"/>
      <c r="B334" s="107" t="s">
        <v>411</v>
      </c>
      <c r="C334" s="93"/>
      <c r="D334" s="94"/>
    </row>
    <row r="335" spans="1:4" s="95" customFormat="1">
      <c r="A335" s="101"/>
      <c r="B335" s="107"/>
      <c r="C335" s="93"/>
      <c r="D335" s="94"/>
    </row>
    <row r="336" spans="1:4" s="95" customFormat="1" ht="166.5" customHeight="1">
      <c r="A336" s="96"/>
      <c r="B336" s="107" t="s">
        <v>412</v>
      </c>
      <c r="C336" s="93"/>
      <c r="D336" s="94"/>
    </row>
    <row r="337" spans="1:4" s="95" customFormat="1">
      <c r="A337" s="101"/>
      <c r="B337" s="107"/>
      <c r="C337" s="93"/>
      <c r="D337" s="94"/>
    </row>
    <row r="338" spans="1:4" s="95" customFormat="1" ht="132.75" customHeight="1">
      <c r="A338" s="101"/>
      <c r="B338" s="107" t="s">
        <v>413</v>
      </c>
      <c r="C338" s="93"/>
      <c r="D338" s="469"/>
    </row>
    <row r="339" spans="1:4" s="95" customFormat="1">
      <c r="A339" s="101"/>
      <c r="B339" s="107" t="s">
        <v>414</v>
      </c>
      <c r="C339" s="93"/>
      <c r="D339" s="94"/>
    </row>
    <row r="340" spans="1:4" s="95" customFormat="1">
      <c r="A340" s="101"/>
      <c r="B340" s="107"/>
      <c r="C340" s="93"/>
      <c r="D340" s="94"/>
    </row>
    <row r="341" spans="1:4" s="95" customFormat="1">
      <c r="A341" s="96"/>
      <c r="B341" s="120" t="s">
        <v>415</v>
      </c>
      <c r="C341" s="93"/>
      <c r="D341" s="94"/>
    </row>
    <row r="342" spans="1:4" s="95" customFormat="1">
      <c r="A342" s="96"/>
      <c r="B342" s="120" t="s">
        <v>416</v>
      </c>
      <c r="C342" s="93"/>
      <c r="D342" s="94"/>
    </row>
    <row r="343" spans="1:4" s="95" customFormat="1">
      <c r="A343" s="96"/>
      <c r="B343" s="120" t="s">
        <v>417</v>
      </c>
      <c r="C343" s="93"/>
      <c r="D343" s="94"/>
    </row>
    <row r="344" spans="1:4" s="95" customFormat="1">
      <c r="A344" s="96"/>
      <c r="B344" s="121"/>
      <c r="C344" s="93"/>
      <c r="D344" s="94"/>
    </row>
    <row r="345" spans="1:4" s="95" customFormat="1">
      <c r="A345" s="96"/>
      <c r="B345" s="121" t="s">
        <v>418</v>
      </c>
      <c r="C345" s="93"/>
      <c r="D345" s="94"/>
    </row>
    <row r="346" spans="1:4" s="95" customFormat="1">
      <c r="A346" s="96"/>
      <c r="B346" s="102"/>
      <c r="C346" s="93"/>
      <c r="D346" s="94"/>
    </row>
    <row r="347" spans="1:4" s="95" customFormat="1">
      <c r="A347" s="96"/>
      <c r="B347" s="102"/>
      <c r="C347" s="103"/>
      <c r="D347" s="94"/>
    </row>
    <row r="348" spans="1:4" s="95" customFormat="1">
      <c r="A348" s="96"/>
      <c r="B348" s="112" t="s">
        <v>93</v>
      </c>
      <c r="C348" s="93"/>
      <c r="D348" s="94"/>
    </row>
    <row r="349" spans="1:4" s="95" customFormat="1">
      <c r="A349" s="96"/>
      <c r="B349" s="102"/>
      <c r="C349" s="103"/>
      <c r="D349" s="94"/>
    </row>
    <row r="350" spans="1:4" s="95" customFormat="1" ht="25.5">
      <c r="A350" s="96"/>
      <c r="B350" s="107" t="s">
        <v>419</v>
      </c>
      <c r="C350" s="93"/>
      <c r="D350" s="94"/>
    </row>
    <row r="351" spans="1:4" s="95" customFormat="1">
      <c r="A351" s="96"/>
      <c r="B351" s="107"/>
      <c r="C351" s="93"/>
      <c r="D351" s="94"/>
    </row>
    <row r="352" spans="1:4" s="95" customFormat="1">
      <c r="A352" s="96"/>
      <c r="B352" s="107" t="s">
        <v>941</v>
      </c>
      <c r="C352" s="93"/>
      <c r="D352" s="470"/>
    </row>
    <row r="353" spans="1:4" s="95" customFormat="1">
      <c r="A353" s="96"/>
      <c r="B353" s="107" t="s">
        <v>942</v>
      </c>
      <c r="C353" s="93"/>
      <c r="D353" s="470"/>
    </row>
    <row r="354" spans="1:4" s="95" customFormat="1">
      <c r="A354" s="96"/>
      <c r="B354" s="107" t="s">
        <v>943</v>
      </c>
      <c r="C354" s="93"/>
      <c r="D354" s="470"/>
    </row>
    <row r="355" spans="1:4" s="95" customFormat="1">
      <c r="A355" s="96"/>
      <c r="B355" s="462" t="s">
        <v>916</v>
      </c>
      <c r="C355" s="93"/>
      <c r="D355" s="470"/>
    </row>
    <row r="356" spans="1:4" s="95" customFormat="1">
      <c r="A356" s="96"/>
      <c r="B356" s="107" t="s">
        <v>958</v>
      </c>
      <c r="C356" s="93"/>
      <c r="D356" s="470"/>
    </row>
    <row r="357" spans="1:4" s="95" customFormat="1">
      <c r="A357" s="96"/>
      <c r="B357" s="107" t="s">
        <v>959</v>
      </c>
      <c r="C357" s="93"/>
      <c r="D357" s="470"/>
    </row>
    <row r="358" spans="1:4" s="95" customFormat="1">
      <c r="A358" s="96"/>
      <c r="B358" s="107" t="s">
        <v>960</v>
      </c>
      <c r="C358" s="93"/>
      <c r="D358" s="470"/>
    </row>
    <row r="359" spans="1:4" s="95" customFormat="1">
      <c r="A359" s="96"/>
      <c r="B359" s="107" t="s">
        <v>961</v>
      </c>
      <c r="C359" s="93"/>
      <c r="D359" s="470"/>
    </row>
    <row r="360" spans="1:4" s="95" customFormat="1">
      <c r="A360" s="96"/>
      <c r="B360" s="107" t="s">
        <v>962</v>
      </c>
      <c r="C360" s="93"/>
      <c r="D360" s="470"/>
    </row>
    <row r="361" spans="1:4" s="95" customFormat="1">
      <c r="A361" s="96"/>
      <c r="B361" s="107" t="s">
        <v>963</v>
      </c>
      <c r="C361" s="93"/>
      <c r="D361" s="470"/>
    </row>
    <row r="362" spans="1:4" s="95" customFormat="1">
      <c r="A362" s="96"/>
      <c r="B362" s="107" t="s">
        <v>964</v>
      </c>
      <c r="C362" s="93"/>
      <c r="D362" s="470"/>
    </row>
    <row r="363" spans="1:4" s="95" customFormat="1">
      <c r="A363" s="96"/>
      <c r="B363" s="107"/>
      <c r="C363" s="93"/>
      <c r="D363" s="94"/>
    </row>
    <row r="364" spans="1:4" s="95" customFormat="1">
      <c r="A364" s="96"/>
      <c r="B364" s="107" t="s">
        <v>420</v>
      </c>
      <c r="C364" s="93"/>
      <c r="D364" s="94"/>
    </row>
    <row r="365" spans="1:4" s="95" customFormat="1" ht="76.5">
      <c r="A365" s="96"/>
      <c r="B365" s="107" t="s">
        <v>421</v>
      </c>
      <c r="C365" s="93"/>
      <c r="D365" s="94"/>
    </row>
    <row r="366" spans="1:4" s="95" customFormat="1" ht="25.5">
      <c r="A366" s="96"/>
      <c r="B366" s="107" t="s">
        <v>422</v>
      </c>
      <c r="C366" s="93"/>
      <c r="D366" s="94"/>
    </row>
    <row r="367" spans="1:4" s="95" customFormat="1" ht="25.5">
      <c r="A367" s="96"/>
      <c r="B367" s="107" t="s">
        <v>423</v>
      </c>
      <c r="C367" s="93"/>
      <c r="D367" s="94"/>
    </row>
    <row r="368" spans="1:4" s="95" customFormat="1">
      <c r="A368" s="96"/>
      <c r="B368" s="107"/>
      <c r="C368" s="93"/>
      <c r="D368" s="94"/>
    </row>
    <row r="369" spans="1:4" s="95" customFormat="1">
      <c r="A369" s="96"/>
      <c r="B369" s="107" t="s">
        <v>424</v>
      </c>
      <c r="C369" s="93"/>
      <c r="D369" s="94"/>
    </row>
    <row r="370" spans="1:4" s="95" customFormat="1" ht="76.5">
      <c r="A370" s="96"/>
      <c r="B370" s="107" t="s">
        <v>425</v>
      </c>
      <c r="C370" s="93"/>
      <c r="D370" s="94"/>
    </row>
    <row r="371" spans="1:4" s="95" customFormat="1">
      <c r="A371" s="96"/>
      <c r="B371" s="107"/>
      <c r="C371" s="93"/>
      <c r="D371" s="94"/>
    </row>
    <row r="372" spans="1:4" s="95" customFormat="1" ht="51">
      <c r="A372" s="96"/>
      <c r="B372" s="107" t="s">
        <v>426</v>
      </c>
      <c r="C372" s="93"/>
      <c r="D372" s="94"/>
    </row>
    <row r="373" spans="1:4" s="95" customFormat="1">
      <c r="A373" s="96"/>
      <c r="B373" s="107"/>
      <c r="C373" s="93"/>
      <c r="D373" s="94"/>
    </row>
    <row r="374" spans="1:4" s="95" customFormat="1">
      <c r="A374" s="96"/>
      <c r="B374" s="107" t="s">
        <v>427</v>
      </c>
      <c r="C374" s="93"/>
      <c r="D374" s="94"/>
    </row>
    <row r="375" spans="1:4" s="95" customFormat="1" ht="38.25">
      <c r="A375" s="96"/>
      <c r="B375" s="107" t="s">
        <v>428</v>
      </c>
      <c r="C375" s="93"/>
      <c r="D375" s="94"/>
    </row>
    <row r="376" spans="1:4" s="95" customFormat="1" ht="38.25">
      <c r="A376" s="96"/>
      <c r="B376" s="107" t="s">
        <v>429</v>
      </c>
      <c r="C376" s="93"/>
      <c r="D376" s="94"/>
    </row>
    <row r="377" spans="1:4" s="95" customFormat="1">
      <c r="A377" s="96"/>
      <c r="B377" s="107"/>
      <c r="C377" s="93"/>
      <c r="D377" s="94"/>
    </row>
    <row r="378" spans="1:4" s="95" customFormat="1">
      <c r="A378" s="96"/>
      <c r="B378" s="107" t="s">
        <v>343</v>
      </c>
      <c r="C378" s="93"/>
      <c r="D378" s="94"/>
    </row>
    <row r="379" spans="1:4" s="95" customFormat="1">
      <c r="A379" s="96"/>
      <c r="B379" s="107"/>
      <c r="C379" s="93"/>
      <c r="D379" s="94"/>
    </row>
    <row r="380" spans="1:4" s="95" customFormat="1">
      <c r="A380" s="96"/>
      <c r="B380" s="107" t="s">
        <v>430</v>
      </c>
      <c r="C380" s="93"/>
      <c r="D380" s="94"/>
    </row>
    <row r="381" spans="1:4" s="95" customFormat="1">
      <c r="A381" s="96"/>
      <c r="B381" s="107" t="s">
        <v>431</v>
      </c>
      <c r="C381" s="93"/>
      <c r="D381" s="94"/>
    </row>
    <row r="382" spans="1:4" s="95" customFormat="1">
      <c r="A382" s="96"/>
      <c r="B382" s="107" t="s">
        <v>432</v>
      </c>
      <c r="C382" s="93"/>
      <c r="D382" s="94"/>
    </row>
    <row r="383" spans="1:4" s="95" customFormat="1" ht="38.25">
      <c r="A383" s="96"/>
      <c r="B383" s="107" t="s">
        <v>433</v>
      </c>
      <c r="C383" s="93"/>
      <c r="D383" s="94"/>
    </row>
    <row r="384" spans="1:4" s="95" customFormat="1">
      <c r="A384" s="96"/>
      <c r="B384" s="107" t="s">
        <v>434</v>
      </c>
      <c r="C384" s="93"/>
      <c r="D384" s="94"/>
    </row>
    <row r="385" spans="1:4" s="95" customFormat="1">
      <c r="A385" s="96"/>
      <c r="B385" s="107" t="s">
        <v>435</v>
      </c>
      <c r="C385" s="93"/>
      <c r="D385" s="94"/>
    </row>
    <row r="386" spans="1:4" s="95" customFormat="1">
      <c r="A386" s="96"/>
      <c r="B386" s="107" t="s">
        <v>436</v>
      </c>
      <c r="C386" s="93"/>
      <c r="D386" s="94"/>
    </row>
    <row r="387" spans="1:4" s="95" customFormat="1">
      <c r="A387" s="96"/>
      <c r="B387" s="107" t="s">
        <v>437</v>
      </c>
      <c r="C387" s="93"/>
      <c r="D387" s="94"/>
    </row>
    <row r="388" spans="1:4" s="95" customFormat="1">
      <c r="A388" s="96"/>
      <c r="B388" s="107" t="s">
        <v>438</v>
      </c>
      <c r="C388" s="93"/>
      <c r="D388" s="94"/>
    </row>
    <row r="389" spans="1:4" s="95" customFormat="1">
      <c r="A389" s="96"/>
      <c r="B389" s="107" t="s">
        <v>439</v>
      </c>
      <c r="C389" s="93"/>
      <c r="D389" s="94"/>
    </row>
    <row r="390" spans="1:4" s="95" customFormat="1">
      <c r="A390" s="96"/>
      <c r="B390" s="107" t="s">
        <v>440</v>
      </c>
      <c r="C390" s="93"/>
      <c r="D390" s="94"/>
    </row>
    <row r="391" spans="1:4" s="95" customFormat="1">
      <c r="A391" s="96"/>
      <c r="B391" s="107" t="s">
        <v>441</v>
      </c>
      <c r="C391" s="93"/>
      <c r="D391" s="94"/>
    </row>
    <row r="392" spans="1:4" s="95" customFormat="1">
      <c r="A392" s="96"/>
      <c r="B392" s="107" t="s">
        <v>442</v>
      </c>
      <c r="C392" s="93"/>
      <c r="D392" s="94"/>
    </row>
    <row r="393" spans="1:4" s="95" customFormat="1">
      <c r="A393" s="96"/>
      <c r="B393" s="107" t="s">
        <v>443</v>
      </c>
      <c r="C393" s="93"/>
      <c r="D393" s="94"/>
    </row>
    <row r="394" spans="1:4" s="95" customFormat="1">
      <c r="A394" s="96"/>
      <c r="B394" s="107"/>
      <c r="C394" s="93"/>
      <c r="D394" s="94"/>
    </row>
    <row r="395" spans="1:4" s="95" customFormat="1">
      <c r="A395" s="96"/>
      <c r="B395" s="107" t="s">
        <v>414</v>
      </c>
      <c r="C395" s="93"/>
      <c r="D395" s="94"/>
    </row>
    <row r="396" spans="1:4" s="95" customFormat="1">
      <c r="A396" s="96"/>
      <c r="B396" s="110"/>
      <c r="C396" s="93"/>
      <c r="D396" s="94"/>
    </row>
    <row r="397" spans="1:4" s="95" customFormat="1" ht="25.5">
      <c r="A397" s="96"/>
      <c r="B397" s="102" t="s">
        <v>444</v>
      </c>
      <c r="C397" s="93"/>
      <c r="D397" s="94"/>
    </row>
    <row r="398" spans="1:4" s="95" customFormat="1">
      <c r="A398" s="96"/>
      <c r="B398" s="102"/>
      <c r="C398" s="93"/>
      <c r="D398" s="94"/>
    </row>
    <row r="399" spans="1:4" s="95" customFormat="1" ht="25.5">
      <c r="A399" s="96"/>
      <c r="B399" s="102" t="s">
        <v>944</v>
      </c>
      <c r="C399" s="93"/>
      <c r="D399" s="470"/>
    </row>
    <row r="400" spans="1:4" s="95" customFormat="1" ht="25.5">
      <c r="A400" s="96"/>
      <c r="B400" s="102" t="s">
        <v>945</v>
      </c>
      <c r="C400" s="93"/>
      <c r="D400" s="470"/>
    </row>
    <row r="401" spans="1:4" s="95" customFormat="1" ht="25.5">
      <c r="A401" s="96"/>
      <c r="B401" s="102" t="s">
        <v>946</v>
      </c>
      <c r="C401" s="93"/>
      <c r="D401" s="470"/>
    </row>
    <row r="402" spans="1:4" s="95" customFormat="1">
      <c r="A402" s="96"/>
      <c r="B402" s="102" t="s">
        <v>947</v>
      </c>
      <c r="C402" s="93"/>
      <c r="D402" s="470"/>
    </row>
    <row r="403" spans="1:4" s="95" customFormat="1" ht="25.5">
      <c r="A403" s="96"/>
      <c r="B403" s="102" t="s">
        <v>948</v>
      </c>
      <c r="C403" s="93"/>
      <c r="D403" s="470"/>
    </row>
    <row r="404" spans="1:4" s="95" customFormat="1">
      <c r="A404" s="96"/>
      <c r="B404" s="102" t="s">
        <v>949</v>
      </c>
      <c r="C404" s="93"/>
      <c r="D404" s="470"/>
    </row>
    <row r="405" spans="1:4" s="95" customFormat="1">
      <c r="A405" s="96"/>
      <c r="B405" s="102"/>
      <c r="C405" s="93"/>
      <c r="D405" s="94"/>
    </row>
    <row r="406" spans="1:4" s="95" customFormat="1">
      <c r="A406" s="96"/>
      <c r="B406" s="102" t="s">
        <v>445</v>
      </c>
      <c r="C406" s="93"/>
      <c r="D406" s="94"/>
    </row>
    <row r="407" spans="1:4" s="95" customFormat="1" ht="51">
      <c r="A407" s="96"/>
      <c r="B407" s="102" t="s">
        <v>446</v>
      </c>
      <c r="C407" s="93"/>
      <c r="D407" s="94"/>
    </row>
    <row r="408" spans="1:4" s="95" customFormat="1" ht="76.5">
      <c r="A408" s="96"/>
      <c r="B408" s="102" t="s">
        <v>447</v>
      </c>
      <c r="C408" s="93"/>
      <c r="D408" s="469"/>
    </row>
    <row r="409" spans="1:4" s="95" customFormat="1">
      <c r="A409" s="96"/>
      <c r="B409" s="102"/>
      <c r="C409" s="93"/>
      <c r="D409" s="94"/>
    </row>
    <row r="410" spans="1:4" s="95" customFormat="1">
      <c r="A410" s="96"/>
      <c r="B410" s="102" t="s">
        <v>448</v>
      </c>
      <c r="C410" s="93"/>
      <c r="D410" s="94"/>
    </row>
    <row r="411" spans="1:4" s="95" customFormat="1">
      <c r="A411" s="96"/>
      <c r="B411" s="102" t="s">
        <v>449</v>
      </c>
      <c r="C411" s="93"/>
      <c r="D411" s="94"/>
    </row>
    <row r="412" spans="1:4" s="95" customFormat="1">
      <c r="A412" s="96"/>
      <c r="B412" s="102" t="s">
        <v>450</v>
      </c>
      <c r="C412" s="93"/>
      <c r="D412" s="94"/>
    </row>
    <row r="413" spans="1:4" s="95" customFormat="1">
      <c r="A413" s="96"/>
      <c r="B413" s="102" t="s">
        <v>451</v>
      </c>
      <c r="C413" s="93"/>
      <c r="D413" s="94"/>
    </row>
    <row r="414" spans="1:4" s="95" customFormat="1" ht="38.25">
      <c r="A414" s="96"/>
      <c r="B414" s="102" t="s">
        <v>452</v>
      </c>
      <c r="C414" s="93"/>
      <c r="D414" s="94"/>
    </row>
    <row r="415" spans="1:4" s="95" customFormat="1">
      <c r="A415" s="96"/>
      <c r="B415" s="102"/>
      <c r="C415" s="93"/>
      <c r="D415" s="94"/>
    </row>
    <row r="416" spans="1:4" s="95" customFormat="1" ht="25.5">
      <c r="A416" s="96"/>
      <c r="B416" s="102" t="s">
        <v>453</v>
      </c>
      <c r="C416" s="93"/>
      <c r="D416" s="94"/>
    </row>
    <row r="417" spans="1:4" s="95" customFormat="1">
      <c r="A417" s="96"/>
      <c r="B417" s="102"/>
      <c r="C417" s="93"/>
      <c r="D417" s="94"/>
    </row>
    <row r="418" spans="1:4" s="95" customFormat="1" ht="63.75">
      <c r="A418" s="96"/>
      <c r="B418" s="102" t="s">
        <v>454</v>
      </c>
      <c r="C418" s="93"/>
      <c r="D418" s="94"/>
    </row>
    <row r="419" spans="1:4" s="95" customFormat="1" ht="38.25">
      <c r="A419" s="96"/>
      <c r="B419" s="102" t="s">
        <v>455</v>
      </c>
      <c r="C419" s="93"/>
      <c r="D419" s="94"/>
    </row>
    <row r="420" spans="1:4" s="95" customFormat="1">
      <c r="A420" s="96"/>
      <c r="B420" s="102"/>
      <c r="C420" s="93"/>
      <c r="D420" s="94"/>
    </row>
    <row r="421" spans="1:4" s="95" customFormat="1">
      <c r="A421" s="96"/>
      <c r="B421" s="102" t="s">
        <v>456</v>
      </c>
      <c r="C421" s="93"/>
      <c r="D421" s="94"/>
    </row>
    <row r="422" spans="1:4" s="95" customFormat="1" ht="38.25">
      <c r="A422" s="96"/>
      <c r="B422" s="102" t="s">
        <v>457</v>
      </c>
      <c r="C422" s="93"/>
      <c r="D422" s="94"/>
    </row>
    <row r="423" spans="1:4" s="95" customFormat="1" ht="38.25">
      <c r="A423" s="96"/>
      <c r="B423" s="102" t="s">
        <v>458</v>
      </c>
      <c r="C423" s="93"/>
      <c r="D423" s="94"/>
    </row>
    <row r="424" spans="1:4" s="95" customFormat="1" ht="25.5">
      <c r="A424" s="96"/>
      <c r="B424" s="102" t="s">
        <v>459</v>
      </c>
      <c r="C424" s="93"/>
      <c r="D424" s="94"/>
    </row>
    <row r="425" spans="1:4" s="95" customFormat="1" ht="25.5">
      <c r="A425" s="96"/>
      <c r="B425" s="102" t="s">
        <v>460</v>
      </c>
      <c r="C425" s="93"/>
      <c r="D425" s="94"/>
    </row>
    <row r="426" spans="1:4" s="95" customFormat="1">
      <c r="A426" s="96"/>
      <c r="B426" s="122"/>
      <c r="C426" s="93"/>
      <c r="D426" s="94"/>
    </row>
    <row r="427" spans="1:4" s="95" customFormat="1">
      <c r="A427" s="96"/>
      <c r="B427" s="102"/>
      <c r="C427" s="93"/>
      <c r="D427" s="94"/>
    </row>
    <row r="428" spans="1:4" s="95" customFormat="1">
      <c r="A428" s="96"/>
      <c r="B428" s="102" t="s">
        <v>461</v>
      </c>
      <c r="C428" s="93"/>
      <c r="D428" s="94"/>
    </row>
    <row r="429" spans="1:4" s="95" customFormat="1">
      <c r="A429" s="96"/>
      <c r="B429" s="102" t="s">
        <v>462</v>
      </c>
      <c r="C429" s="93"/>
      <c r="D429" s="94"/>
    </row>
    <row r="430" spans="1:4" s="95" customFormat="1">
      <c r="A430" s="96"/>
      <c r="B430" s="102" t="s">
        <v>463</v>
      </c>
      <c r="C430" s="93"/>
      <c r="D430" s="94"/>
    </row>
    <row r="431" spans="1:4" s="95" customFormat="1" ht="25.5">
      <c r="A431" s="96"/>
      <c r="B431" s="102" t="s">
        <v>464</v>
      </c>
      <c r="C431" s="93"/>
      <c r="D431" s="94"/>
    </row>
    <row r="432" spans="1:4" s="95" customFormat="1">
      <c r="A432" s="96"/>
      <c r="B432" s="102" t="s">
        <v>465</v>
      </c>
      <c r="C432" s="93"/>
      <c r="D432" s="94"/>
    </row>
    <row r="433" spans="1:4" s="95" customFormat="1" ht="25.5">
      <c r="A433" s="96"/>
      <c r="B433" s="102" t="s">
        <v>466</v>
      </c>
      <c r="C433" s="93"/>
      <c r="D433" s="94"/>
    </row>
    <row r="434" spans="1:4" s="95" customFormat="1">
      <c r="A434" s="96"/>
      <c r="B434" s="102"/>
      <c r="C434" s="93"/>
      <c r="D434" s="94"/>
    </row>
    <row r="435" spans="1:4" s="95" customFormat="1">
      <c r="A435" s="96"/>
      <c r="B435" s="102" t="s">
        <v>467</v>
      </c>
      <c r="C435" s="93"/>
      <c r="D435" s="94"/>
    </row>
    <row r="436" spans="1:4" s="95" customFormat="1">
      <c r="A436" s="96"/>
      <c r="B436" s="102" t="s">
        <v>468</v>
      </c>
      <c r="C436" s="93"/>
      <c r="D436" s="469"/>
    </row>
    <row r="437" spans="1:4" s="95" customFormat="1">
      <c r="A437" s="96"/>
      <c r="B437" s="102" t="s">
        <v>469</v>
      </c>
      <c r="C437" s="93"/>
      <c r="D437" s="469"/>
    </row>
    <row r="438" spans="1:4" s="95" customFormat="1">
      <c r="A438" s="96"/>
      <c r="B438" s="102" t="s">
        <v>470</v>
      </c>
      <c r="C438" s="93"/>
      <c r="D438" s="94"/>
    </row>
    <row r="439" spans="1:4" s="95" customFormat="1" ht="25.5">
      <c r="A439" s="96"/>
      <c r="B439" s="102" t="s">
        <v>471</v>
      </c>
      <c r="C439" s="93"/>
      <c r="D439" s="94"/>
    </row>
    <row r="440" spans="1:4" s="95" customFormat="1" ht="25.5">
      <c r="A440" s="96"/>
      <c r="B440" s="102" t="s">
        <v>472</v>
      </c>
      <c r="C440" s="93"/>
      <c r="D440" s="94"/>
    </row>
    <row r="441" spans="1:4" s="95" customFormat="1">
      <c r="A441" s="96"/>
      <c r="B441" s="102" t="s">
        <v>473</v>
      </c>
      <c r="C441" s="93"/>
      <c r="D441" s="94"/>
    </row>
    <row r="442" spans="1:4" s="95" customFormat="1">
      <c r="A442" s="96"/>
      <c r="B442" s="102" t="s">
        <v>474</v>
      </c>
      <c r="C442" s="93"/>
      <c r="D442" s="94"/>
    </row>
    <row r="443" spans="1:4" s="95" customFormat="1" ht="25.5">
      <c r="A443" s="96"/>
      <c r="B443" s="102" t="s">
        <v>475</v>
      </c>
      <c r="C443" s="93"/>
      <c r="D443" s="94"/>
    </row>
    <row r="444" spans="1:4" s="95" customFormat="1" ht="25.5">
      <c r="A444" s="96"/>
      <c r="B444" s="102" t="s">
        <v>476</v>
      </c>
      <c r="C444" s="93"/>
      <c r="D444" s="94"/>
    </row>
    <row r="445" spans="1:4" s="95" customFormat="1">
      <c r="A445" s="96"/>
      <c r="B445" s="102" t="s">
        <v>477</v>
      </c>
      <c r="C445" s="93"/>
      <c r="D445" s="94"/>
    </row>
    <row r="446" spans="1:4" s="95" customFormat="1">
      <c r="A446" s="96"/>
      <c r="B446" s="102" t="s">
        <v>468</v>
      </c>
      <c r="C446" s="93"/>
      <c r="D446" s="94"/>
    </row>
    <row r="447" spans="1:4" s="95" customFormat="1">
      <c r="A447" s="96"/>
      <c r="B447" s="102" t="s">
        <v>478</v>
      </c>
      <c r="C447" s="93"/>
      <c r="D447" s="94"/>
    </row>
    <row r="448" spans="1:4" s="95" customFormat="1">
      <c r="A448" s="96"/>
      <c r="B448" s="102" t="s">
        <v>479</v>
      </c>
      <c r="C448" s="93"/>
      <c r="D448" s="94"/>
    </row>
    <row r="449" spans="1:4" s="95" customFormat="1">
      <c r="A449" s="96"/>
      <c r="B449" s="102" t="s">
        <v>480</v>
      </c>
      <c r="C449" s="93"/>
      <c r="D449" s="94"/>
    </row>
    <row r="450" spans="1:4" s="95" customFormat="1" ht="25.5">
      <c r="A450" s="96"/>
      <c r="B450" s="102" t="s">
        <v>481</v>
      </c>
      <c r="C450" s="93"/>
      <c r="D450" s="94"/>
    </row>
    <row r="451" spans="1:4" s="95" customFormat="1">
      <c r="A451" s="96"/>
      <c r="B451" s="102" t="s">
        <v>482</v>
      </c>
      <c r="C451" s="93"/>
      <c r="D451" s="94"/>
    </row>
    <row r="452" spans="1:4" s="95" customFormat="1">
      <c r="A452" s="96"/>
      <c r="B452" s="102" t="s">
        <v>483</v>
      </c>
      <c r="C452" s="93"/>
      <c r="D452" s="94"/>
    </row>
    <row r="453" spans="1:4" s="95" customFormat="1">
      <c r="A453" s="96"/>
      <c r="B453" s="102" t="s">
        <v>484</v>
      </c>
      <c r="C453" s="93"/>
      <c r="D453" s="94"/>
    </row>
    <row r="454" spans="1:4" s="95" customFormat="1">
      <c r="A454" s="96"/>
      <c r="B454" s="102" t="s">
        <v>485</v>
      </c>
      <c r="C454" s="103"/>
      <c r="D454" s="469"/>
    </row>
    <row r="455" spans="1:4" s="95" customFormat="1">
      <c r="A455" s="96"/>
      <c r="B455" s="102"/>
      <c r="C455" s="103"/>
      <c r="D455" s="469"/>
    </row>
    <row r="456" spans="1:4" s="95" customFormat="1">
      <c r="A456" s="96"/>
      <c r="B456" s="112" t="s">
        <v>95</v>
      </c>
      <c r="C456" s="93"/>
      <c r="D456" s="469"/>
    </row>
    <row r="457" spans="1:4" s="95" customFormat="1">
      <c r="A457" s="96"/>
      <c r="B457" s="102"/>
      <c r="C457" s="103"/>
      <c r="D457" s="469"/>
    </row>
    <row r="458" spans="1:4" s="95" customFormat="1" ht="51">
      <c r="A458" s="96"/>
      <c r="B458" s="102" t="s">
        <v>486</v>
      </c>
      <c r="C458" s="93"/>
      <c r="D458" s="469"/>
    </row>
    <row r="459" spans="1:4" s="95" customFormat="1" ht="38.25">
      <c r="A459" s="96"/>
      <c r="B459" s="102" t="s">
        <v>487</v>
      </c>
      <c r="C459" s="93"/>
      <c r="D459" s="94"/>
    </row>
    <row r="460" spans="1:4" s="95" customFormat="1">
      <c r="A460" s="96"/>
      <c r="B460" s="102" t="s">
        <v>488</v>
      </c>
      <c r="C460" s="93"/>
      <c r="D460" s="94"/>
    </row>
    <row r="461" spans="1:4" s="95" customFormat="1" ht="38.25">
      <c r="A461" s="96"/>
      <c r="B461" s="102" t="s">
        <v>489</v>
      </c>
      <c r="C461" s="93"/>
      <c r="D461" s="94"/>
    </row>
    <row r="462" spans="1:4" s="95" customFormat="1" ht="63.75">
      <c r="A462" s="96"/>
      <c r="B462" s="102" t="s">
        <v>490</v>
      </c>
      <c r="C462" s="93"/>
      <c r="D462" s="94"/>
    </row>
    <row r="463" spans="1:4" s="95" customFormat="1" ht="84" customHeight="1">
      <c r="A463" s="96"/>
      <c r="B463" s="102" t="s">
        <v>491</v>
      </c>
      <c r="C463" s="93"/>
      <c r="D463" s="94"/>
    </row>
    <row r="464" spans="1:4" s="95" customFormat="1" ht="25.5">
      <c r="A464" s="96"/>
      <c r="B464" s="102" t="s">
        <v>492</v>
      </c>
      <c r="C464" s="93"/>
      <c r="D464" s="94"/>
    </row>
    <row r="465" spans="1:4" s="95" customFormat="1" ht="38.25">
      <c r="A465" s="96"/>
      <c r="B465" s="102" t="s">
        <v>493</v>
      </c>
      <c r="C465" s="93"/>
      <c r="D465" s="469"/>
    </row>
    <row r="466" spans="1:4" s="95" customFormat="1">
      <c r="A466" s="96"/>
      <c r="B466" s="102" t="s">
        <v>494</v>
      </c>
      <c r="C466" s="93"/>
      <c r="D466" s="94"/>
    </row>
    <row r="467" spans="1:4" s="95" customFormat="1">
      <c r="A467" s="96"/>
      <c r="B467" s="102" t="s">
        <v>495</v>
      </c>
      <c r="C467" s="93"/>
      <c r="D467" s="94"/>
    </row>
    <row r="468" spans="1:4" s="95" customFormat="1">
      <c r="A468" s="96"/>
      <c r="B468" s="102"/>
      <c r="C468" s="103"/>
      <c r="D468" s="94"/>
    </row>
    <row r="469" spans="1:4" s="95" customFormat="1">
      <c r="A469" s="96"/>
      <c r="B469" s="112" t="s">
        <v>496</v>
      </c>
      <c r="C469" s="93"/>
      <c r="D469" s="469"/>
    </row>
    <row r="470" spans="1:4" s="95" customFormat="1">
      <c r="A470" s="96"/>
      <c r="B470" s="102"/>
      <c r="C470" s="103"/>
      <c r="D470" s="94"/>
    </row>
    <row r="471" spans="1:4" s="95" customFormat="1" ht="114.75">
      <c r="A471" s="96"/>
      <c r="B471" s="107" t="s">
        <v>497</v>
      </c>
      <c r="C471" s="93"/>
      <c r="D471" s="469"/>
    </row>
    <row r="472" spans="1:4" s="95" customFormat="1">
      <c r="A472" s="96"/>
      <c r="B472" s="107"/>
      <c r="C472" s="93"/>
      <c r="D472" s="469"/>
    </row>
    <row r="473" spans="1:4" s="95" customFormat="1" ht="127.5">
      <c r="A473" s="96"/>
      <c r="B473" s="107" t="s">
        <v>498</v>
      </c>
      <c r="C473" s="93"/>
      <c r="D473" s="469"/>
    </row>
    <row r="474" spans="1:4" s="95" customFormat="1">
      <c r="A474" s="96"/>
      <c r="B474" s="114" t="s">
        <v>499</v>
      </c>
      <c r="C474" s="93"/>
      <c r="D474" s="94"/>
    </row>
    <row r="475" spans="1:4" s="95" customFormat="1">
      <c r="A475" s="96"/>
      <c r="B475" s="114"/>
      <c r="C475" s="93"/>
      <c r="D475" s="94"/>
    </row>
    <row r="476" spans="1:4" s="95" customFormat="1" ht="237.75" customHeight="1">
      <c r="A476" s="96"/>
      <c r="B476" s="107" t="s">
        <v>500</v>
      </c>
      <c r="C476" s="93"/>
      <c r="D476" s="94"/>
    </row>
    <row r="477" spans="1:4" s="95" customFormat="1">
      <c r="A477" s="96"/>
      <c r="B477" s="107"/>
      <c r="C477" s="93"/>
      <c r="D477" s="94"/>
    </row>
    <row r="478" spans="1:4" s="95" customFormat="1">
      <c r="A478" s="96"/>
      <c r="B478" s="110" t="s">
        <v>112</v>
      </c>
      <c r="C478" s="93"/>
      <c r="D478" s="94"/>
    </row>
    <row r="479" spans="1:4" s="95" customFormat="1" ht="25.5">
      <c r="A479" s="96"/>
      <c r="B479" s="107" t="s">
        <v>501</v>
      </c>
      <c r="C479" s="93"/>
      <c r="D479" s="94"/>
    </row>
    <row r="480" spans="1:4" s="95" customFormat="1" ht="25.5">
      <c r="A480" s="96"/>
      <c r="B480" s="107" t="s">
        <v>502</v>
      </c>
      <c r="C480" s="93"/>
      <c r="D480" s="94"/>
    </row>
    <row r="481" spans="1:4" s="95" customFormat="1">
      <c r="A481" s="96"/>
      <c r="B481" s="107" t="s">
        <v>936</v>
      </c>
      <c r="C481" s="93"/>
      <c r="D481" s="470"/>
    </row>
    <row r="482" spans="1:4" s="95" customFormat="1">
      <c r="A482" s="96"/>
      <c r="B482" s="107" t="s">
        <v>965</v>
      </c>
      <c r="C482" s="93"/>
      <c r="D482" s="470"/>
    </row>
    <row r="483" spans="1:4" s="95" customFormat="1">
      <c r="A483" s="96"/>
      <c r="B483" s="107" t="s">
        <v>937</v>
      </c>
      <c r="C483" s="93"/>
      <c r="D483" s="470"/>
    </row>
    <row r="484" spans="1:4" s="95" customFormat="1">
      <c r="A484" s="96"/>
      <c r="B484" s="107"/>
      <c r="C484" s="93"/>
      <c r="D484" s="94"/>
    </row>
    <row r="485" spans="1:4" s="95" customFormat="1" ht="38.25">
      <c r="A485" s="96"/>
      <c r="B485" s="107" t="s">
        <v>503</v>
      </c>
      <c r="C485" s="93"/>
      <c r="D485" s="94"/>
    </row>
    <row r="486" spans="1:4" s="95" customFormat="1" ht="25.5">
      <c r="A486" s="96"/>
      <c r="B486" s="107" t="s">
        <v>504</v>
      </c>
      <c r="C486" s="93"/>
      <c r="D486" s="94"/>
    </row>
    <row r="487" spans="1:4" s="95" customFormat="1">
      <c r="A487" s="96"/>
      <c r="B487" s="107" t="s">
        <v>937</v>
      </c>
      <c r="C487" s="93"/>
      <c r="D487" s="469"/>
    </row>
    <row r="488" spans="1:4" s="95" customFormat="1">
      <c r="A488" s="96"/>
      <c r="B488" s="107"/>
      <c r="C488" s="93"/>
      <c r="D488" s="94"/>
    </row>
    <row r="489" spans="1:4" s="95" customFormat="1" ht="38.25">
      <c r="A489" s="96"/>
      <c r="B489" s="107" t="s">
        <v>917</v>
      </c>
      <c r="C489" s="93"/>
      <c r="D489" s="94"/>
    </row>
    <row r="490" spans="1:4" s="95" customFormat="1" ht="38.25">
      <c r="A490" s="96"/>
      <c r="B490" s="107" t="s">
        <v>918</v>
      </c>
      <c r="C490" s="93"/>
      <c r="D490" s="94"/>
    </row>
    <row r="491" spans="1:4" s="95" customFormat="1">
      <c r="A491" s="96"/>
      <c r="B491" s="107" t="s">
        <v>505</v>
      </c>
      <c r="C491" s="93"/>
      <c r="D491" s="94"/>
    </row>
    <row r="492" spans="1:4" s="95" customFormat="1">
      <c r="A492" s="96"/>
      <c r="B492" s="107" t="s">
        <v>506</v>
      </c>
      <c r="C492" s="93"/>
      <c r="D492" s="94"/>
    </row>
    <row r="493" spans="1:4" s="95" customFormat="1" ht="25.5">
      <c r="A493" s="96"/>
      <c r="B493" s="107" t="s">
        <v>507</v>
      </c>
      <c r="C493" s="93"/>
      <c r="D493" s="94"/>
    </row>
    <row r="494" spans="1:4" s="95" customFormat="1">
      <c r="A494" s="96"/>
      <c r="B494" s="107" t="s">
        <v>508</v>
      </c>
      <c r="C494" s="93"/>
      <c r="D494" s="94"/>
    </row>
    <row r="495" spans="1:4" s="95" customFormat="1">
      <c r="A495" s="96"/>
      <c r="B495" s="107" t="s">
        <v>950</v>
      </c>
      <c r="C495" s="93"/>
      <c r="D495" s="469"/>
    </row>
    <row r="496" spans="1:4" s="95" customFormat="1">
      <c r="A496" s="96"/>
      <c r="B496" s="107" t="s">
        <v>951</v>
      </c>
      <c r="C496" s="93"/>
      <c r="D496" s="94"/>
    </row>
    <row r="497" spans="1:4" s="95" customFormat="1" ht="25.5">
      <c r="A497" s="96"/>
      <c r="B497" s="107" t="s">
        <v>509</v>
      </c>
      <c r="C497" s="93"/>
      <c r="D497" s="94"/>
    </row>
    <row r="498" spans="1:4" s="95" customFormat="1">
      <c r="A498" s="96"/>
      <c r="B498" s="107" t="s">
        <v>510</v>
      </c>
      <c r="C498" s="93"/>
      <c r="D498" s="94"/>
    </row>
    <row r="499" spans="1:4" s="95" customFormat="1">
      <c r="A499" s="96"/>
      <c r="B499" s="107" t="s">
        <v>511</v>
      </c>
      <c r="C499" s="93"/>
      <c r="D499" s="94"/>
    </row>
    <row r="500" spans="1:4" s="95" customFormat="1">
      <c r="A500" s="96"/>
      <c r="B500" s="107"/>
      <c r="C500" s="93"/>
      <c r="D500" s="94"/>
    </row>
    <row r="501" spans="1:4" s="95" customFormat="1">
      <c r="A501" s="96"/>
      <c r="B501" s="107" t="s">
        <v>307</v>
      </c>
      <c r="C501" s="93"/>
      <c r="D501" s="94"/>
    </row>
    <row r="502" spans="1:4" s="95" customFormat="1">
      <c r="A502" s="96"/>
      <c r="B502" s="121" t="s">
        <v>512</v>
      </c>
      <c r="C502" s="93"/>
      <c r="D502" s="94"/>
    </row>
    <row r="503" spans="1:4" s="95" customFormat="1">
      <c r="A503" s="96"/>
      <c r="B503" s="107" t="s">
        <v>513</v>
      </c>
      <c r="C503" s="93"/>
      <c r="D503" s="94"/>
    </row>
    <row r="504" spans="1:4" s="95" customFormat="1">
      <c r="A504" s="96"/>
      <c r="B504" s="107" t="s">
        <v>514</v>
      </c>
      <c r="C504" s="93"/>
      <c r="D504" s="94"/>
    </row>
    <row r="505" spans="1:4" s="95" customFormat="1">
      <c r="A505" s="96"/>
      <c r="B505" s="107" t="s">
        <v>515</v>
      </c>
      <c r="C505" s="93"/>
      <c r="D505" s="94"/>
    </row>
    <row r="506" spans="1:4" s="95" customFormat="1">
      <c r="A506" s="96"/>
      <c r="B506" s="121" t="s">
        <v>516</v>
      </c>
      <c r="C506" s="93"/>
      <c r="D506" s="94"/>
    </row>
    <row r="507" spans="1:4" s="95" customFormat="1">
      <c r="A507" s="96"/>
      <c r="B507" s="121" t="s">
        <v>517</v>
      </c>
      <c r="C507" s="93"/>
      <c r="D507" s="94"/>
    </row>
    <row r="508" spans="1:4" s="95" customFormat="1">
      <c r="A508" s="96"/>
      <c r="B508" s="121" t="s">
        <v>518</v>
      </c>
      <c r="C508" s="93"/>
      <c r="D508" s="94"/>
    </row>
    <row r="509" spans="1:4" s="95" customFormat="1">
      <c r="A509" s="96"/>
      <c r="B509" s="107" t="s">
        <v>519</v>
      </c>
      <c r="C509" s="93"/>
      <c r="D509" s="94"/>
    </row>
    <row r="510" spans="1:4" s="95" customFormat="1">
      <c r="A510" s="96"/>
      <c r="B510" s="107" t="s">
        <v>520</v>
      </c>
      <c r="C510" s="93"/>
      <c r="D510" s="94"/>
    </row>
    <row r="511" spans="1:4" s="95" customFormat="1">
      <c r="A511" s="96"/>
      <c r="B511" s="107" t="s">
        <v>521</v>
      </c>
      <c r="C511" s="93"/>
      <c r="D511" s="94"/>
    </row>
    <row r="512" spans="1:4" s="95" customFormat="1">
      <c r="A512" s="96"/>
      <c r="B512" s="107" t="s">
        <v>522</v>
      </c>
      <c r="C512" s="93"/>
      <c r="D512" s="94"/>
    </row>
    <row r="513" spans="1:4" s="95" customFormat="1">
      <c r="A513" s="96"/>
      <c r="B513" s="107"/>
      <c r="C513" s="93"/>
      <c r="D513" s="94"/>
    </row>
    <row r="514" spans="1:4" s="95" customFormat="1">
      <c r="A514" s="96"/>
      <c r="B514" s="121" t="s">
        <v>523</v>
      </c>
      <c r="C514" s="93"/>
      <c r="D514" s="94"/>
    </row>
    <row r="515" spans="1:4" s="95" customFormat="1">
      <c r="A515" s="96"/>
      <c r="B515" s="102"/>
      <c r="C515" s="93"/>
      <c r="D515" s="94"/>
    </row>
    <row r="516" spans="1:4" s="95" customFormat="1">
      <c r="A516" s="96"/>
      <c r="B516" s="102"/>
      <c r="C516" s="103"/>
      <c r="D516" s="94"/>
    </row>
    <row r="517" spans="1:4" s="95" customFormat="1">
      <c r="A517" s="96"/>
      <c r="B517" s="112" t="s">
        <v>524</v>
      </c>
      <c r="C517" s="93"/>
      <c r="D517" s="94"/>
    </row>
    <row r="518" spans="1:4" s="95" customFormat="1">
      <c r="A518" s="96"/>
      <c r="B518" s="102"/>
      <c r="C518" s="103"/>
      <c r="D518" s="94"/>
    </row>
    <row r="519" spans="1:4" s="95" customFormat="1" ht="73.5" customHeight="1">
      <c r="A519" s="96"/>
      <c r="B519" s="102" t="s">
        <v>525</v>
      </c>
      <c r="C519" s="93"/>
      <c r="D519" s="94"/>
    </row>
    <row r="520" spans="1:4" s="95" customFormat="1">
      <c r="A520" s="96"/>
      <c r="B520" s="102" t="s">
        <v>526</v>
      </c>
      <c r="C520" s="93"/>
      <c r="D520" s="94"/>
    </row>
    <row r="521" spans="1:4" s="95" customFormat="1" ht="76.5" customHeight="1">
      <c r="A521" s="96"/>
      <c r="B521" s="102" t="s">
        <v>527</v>
      </c>
      <c r="C521" s="93"/>
      <c r="D521" s="94"/>
    </row>
    <row r="522" spans="1:4" s="95" customFormat="1" ht="38.25">
      <c r="A522" s="96"/>
      <c r="B522" s="102" t="s">
        <v>528</v>
      </c>
      <c r="C522" s="93"/>
      <c r="D522" s="94"/>
    </row>
    <row r="523" spans="1:4" s="95" customFormat="1" ht="38.25">
      <c r="A523" s="96"/>
      <c r="B523" s="102" t="s">
        <v>529</v>
      </c>
      <c r="C523" s="93"/>
      <c r="D523" s="94"/>
    </row>
    <row r="524" spans="1:4" s="95" customFormat="1" ht="25.5">
      <c r="A524" s="96"/>
      <c r="B524" s="102" t="s">
        <v>530</v>
      </c>
      <c r="C524" s="93"/>
      <c r="D524" s="94"/>
    </row>
    <row r="525" spans="1:4" s="95" customFormat="1">
      <c r="A525" s="96"/>
      <c r="B525" s="102" t="s">
        <v>531</v>
      </c>
      <c r="C525" s="93"/>
      <c r="D525" s="94"/>
    </row>
    <row r="526" spans="1:4" s="95" customFormat="1" ht="38.25">
      <c r="A526" s="96"/>
      <c r="B526" s="102" t="s">
        <v>532</v>
      </c>
      <c r="C526" s="93"/>
      <c r="D526" s="94"/>
    </row>
    <row r="527" spans="1:4" s="95" customFormat="1" ht="38.25">
      <c r="A527" s="96"/>
      <c r="B527" s="102" t="s">
        <v>533</v>
      </c>
      <c r="C527" s="93"/>
      <c r="D527" s="94"/>
    </row>
    <row r="528" spans="1:4" s="95" customFormat="1" ht="38.25">
      <c r="A528" s="96"/>
      <c r="B528" s="102" t="s">
        <v>534</v>
      </c>
      <c r="C528" s="93"/>
      <c r="D528" s="94"/>
    </row>
    <row r="529" spans="1:4" s="95" customFormat="1">
      <c r="A529" s="96"/>
      <c r="B529" s="102" t="s">
        <v>535</v>
      </c>
      <c r="C529" s="93"/>
      <c r="D529" s="94"/>
    </row>
    <row r="530" spans="1:4" s="95" customFormat="1" ht="51">
      <c r="A530" s="96"/>
      <c r="B530" s="102" t="s">
        <v>536</v>
      </c>
      <c r="C530" s="93"/>
      <c r="D530" s="94"/>
    </row>
    <row r="531" spans="1:4" s="95" customFormat="1" ht="51">
      <c r="A531" s="96"/>
      <c r="B531" s="102" t="s">
        <v>537</v>
      </c>
      <c r="C531" s="93"/>
      <c r="D531" s="94"/>
    </row>
    <row r="532" spans="1:4" s="95" customFormat="1">
      <c r="A532" s="96"/>
      <c r="B532" s="102" t="s">
        <v>538</v>
      </c>
      <c r="C532" s="93"/>
      <c r="D532" s="94"/>
    </row>
    <row r="533" spans="1:4" s="95" customFormat="1" ht="25.5">
      <c r="A533" s="96"/>
      <c r="B533" s="102" t="s">
        <v>539</v>
      </c>
      <c r="C533" s="93"/>
      <c r="D533" s="94"/>
    </row>
    <row r="534" spans="1:4" s="95" customFormat="1" ht="36" customHeight="1">
      <c r="A534" s="96"/>
      <c r="B534" s="102" t="s">
        <v>540</v>
      </c>
      <c r="C534" s="93"/>
      <c r="D534" s="94"/>
    </row>
    <row r="535" spans="1:4" s="95" customFormat="1" ht="25.5">
      <c r="A535" s="96"/>
      <c r="B535" s="102" t="s">
        <v>541</v>
      </c>
      <c r="C535" s="93"/>
      <c r="D535" s="94"/>
    </row>
    <row r="536" spans="1:4" s="95" customFormat="1" ht="25.5">
      <c r="A536" s="96"/>
      <c r="B536" s="102" t="s">
        <v>542</v>
      </c>
      <c r="C536" s="93"/>
      <c r="D536" s="94"/>
    </row>
    <row r="537" spans="1:4" s="95" customFormat="1" ht="63.75">
      <c r="A537" s="96"/>
      <c r="B537" s="102" t="s">
        <v>543</v>
      </c>
      <c r="C537" s="93"/>
      <c r="D537" s="94"/>
    </row>
    <row r="538" spans="1:4" s="95" customFormat="1">
      <c r="A538" s="96"/>
      <c r="B538" s="102" t="s">
        <v>544</v>
      </c>
      <c r="C538" s="93"/>
      <c r="D538" s="94"/>
    </row>
    <row r="539" spans="1:4" s="95" customFormat="1" ht="25.5">
      <c r="A539" s="96"/>
      <c r="B539" s="102" t="s">
        <v>545</v>
      </c>
      <c r="C539" s="93"/>
      <c r="D539" s="94"/>
    </row>
    <row r="540" spans="1:4" s="95" customFormat="1" ht="138" customHeight="1">
      <c r="A540" s="96"/>
      <c r="B540" s="102" t="s">
        <v>546</v>
      </c>
      <c r="C540" s="93"/>
      <c r="D540" s="94"/>
    </row>
    <row r="541" spans="1:4" s="95" customFormat="1">
      <c r="A541" s="96"/>
      <c r="B541" s="102" t="s">
        <v>547</v>
      </c>
      <c r="C541" s="93"/>
      <c r="D541" s="94"/>
    </row>
    <row r="542" spans="1:4" s="95" customFormat="1" ht="76.5">
      <c r="A542" s="96"/>
      <c r="B542" s="102" t="s">
        <v>548</v>
      </c>
      <c r="C542" s="93"/>
      <c r="D542" s="94"/>
    </row>
    <row r="543" spans="1:4" s="95" customFormat="1" ht="25.5">
      <c r="A543" s="96"/>
      <c r="B543" s="102" t="s">
        <v>549</v>
      </c>
      <c r="C543" s="93"/>
      <c r="D543" s="94"/>
    </row>
    <row r="544" spans="1:4" s="95" customFormat="1" ht="38.25">
      <c r="A544" s="96"/>
      <c r="B544" s="102" t="s">
        <v>550</v>
      </c>
      <c r="C544" s="93"/>
      <c r="D544" s="94"/>
    </row>
    <row r="545" spans="1:4" s="95" customFormat="1" ht="25.5">
      <c r="A545" s="96"/>
      <c r="B545" s="102" t="s">
        <v>551</v>
      </c>
      <c r="C545" s="93"/>
      <c r="D545" s="94"/>
    </row>
    <row r="546" spans="1:4" s="95" customFormat="1">
      <c r="A546" s="96"/>
      <c r="B546" s="102"/>
      <c r="C546" s="103"/>
      <c r="D546" s="94"/>
    </row>
    <row r="547" spans="1:4" s="95" customFormat="1">
      <c r="A547" s="96"/>
      <c r="B547" s="102"/>
      <c r="C547" s="103"/>
      <c r="D547" s="94"/>
    </row>
    <row r="548" spans="1:4" s="95" customFormat="1">
      <c r="A548" s="96"/>
      <c r="B548" s="112" t="s">
        <v>552</v>
      </c>
      <c r="C548" s="103"/>
      <c r="D548" s="94"/>
    </row>
    <row r="549" spans="1:4" s="95" customFormat="1">
      <c r="A549" s="96"/>
      <c r="B549" s="102"/>
      <c r="C549" s="103"/>
      <c r="D549" s="94"/>
    </row>
    <row r="550" spans="1:4" s="95" customFormat="1" ht="25.5">
      <c r="A550" s="96"/>
      <c r="B550" s="102" t="s">
        <v>553</v>
      </c>
      <c r="C550" s="93"/>
      <c r="D550" s="469"/>
    </row>
    <row r="551" spans="1:4" s="95" customFormat="1">
      <c r="A551" s="96"/>
      <c r="B551" s="102" t="s">
        <v>554</v>
      </c>
      <c r="C551" s="93"/>
      <c r="D551" s="469"/>
    </row>
    <row r="552" spans="1:4" s="95" customFormat="1">
      <c r="A552" s="96"/>
      <c r="B552" s="102"/>
      <c r="C552" s="93"/>
      <c r="D552" s="469"/>
    </row>
    <row r="553" spans="1:4" s="95" customFormat="1">
      <c r="A553" s="96"/>
      <c r="B553" s="102" t="s">
        <v>998</v>
      </c>
      <c r="C553" s="93"/>
      <c r="D553" s="469"/>
    </row>
    <row r="554" spans="1:4" s="95" customFormat="1" ht="25.5">
      <c r="A554" s="96"/>
      <c r="B554" s="102" t="s">
        <v>555</v>
      </c>
      <c r="C554" s="93"/>
      <c r="D554" s="94"/>
    </row>
    <row r="555" spans="1:4" s="95" customFormat="1" ht="25.5">
      <c r="A555" s="96"/>
      <c r="B555" s="102" t="s">
        <v>556</v>
      </c>
      <c r="C555" s="93"/>
      <c r="D555" s="94"/>
    </row>
    <row r="556" spans="1:4" s="95" customFormat="1" ht="38.25">
      <c r="A556" s="96"/>
      <c r="B556" s="102" t="s">
        <v>557</v>
      </c>
      <c r="C556" s="93"/>
      <c r="D556" s="94"/>
    </row>
    <row r="557" spans="1:4" s="95" customFormat="1" ht="25.5">
      <c r="A557" s="96"/>
      <c r="B557" s="102" t="s">
        <v>558</v>
      </c>
      <c r="C557" s="93"/>
      <c r="D557" s="94"/>
    </row>
    <row r="558" spans="1:4" s="95" customFormat="1" ht="51">
      <c r="A558" s="96"/>
      <c r="B558" s="102" t="s">
        <v>559</v>
      </c>
      <c r="C558" s="93"/>
      <c r="D558" s="94"/>
    </row>
    <row r="559" spans="1:4" s="95" customFormat="1" ht="25.5">
      <c r="A559" s="96"/>
      <c r="B559" s="102" t="s">
        <v>560</v>
      </c>
      <c r="C559" s="93"/>
      <c r="D559" s="94"/>
    </row>
    <row r="560" spans="1:4" s="95" customFormat="1">
      <c r="A560" s="96"/>
      <c r="B560" s="102"/>
      <c r="C560" s="93"/>
      <c r="D560" s="94"/>
    </row>
    <row r="561" spans="1:4" s="95" customFormat="1">
      <c r="A561" s="96"/>
      <c r="B561" s="102" t="s">
        <v>561</v>
      </c>
      <c r="C561" s="93"/>
      <c r="D561" s="94"/>
    </row>
    <row r="562" spans="1:4" s="95" customFormat="1" ht="25.5">
      <c r="A562" s="96"/>
      <c r="B562" s="102" t="s">
        <v>923</v>
      </c>
      <c r="C562" s="93"/>
      <c r="D562" s="469"/>
    </row>
    <row r="563" spans="1:4" s="95" customFormat="1" ht="229.5">
      <c r="A563" s="96"/>
      <c r="B563" s="102" t="s">
        <v>954</v>
      </c>
      <c r="C563" s="93"/>
      <c r="D563" s="94"/>
    </row>
    <row r="564" spans="1:4" s="95" customFormat="1" ht="25.5">
      <c r="A564" s="96"/>
      <c r="B564" s="102" t="s">
        <v>562</v>
      </c>
      <c r="C564" s="93"/>
      <c r="D564" s="94"/>
    </row>
    <row r="565" spans="1:4" s="95" customFormat="1" ht="243.75" customHeight="1">
      <c r="A565" s="96"/>
      <c r="B565" s="102" t="s">
        <v>966</v>
      </c>
      <c r="C565" s="93"/>
      <c r="D565" s="94"/>
    </row>
    <row r="566" spans="1:4" s="95" customFormat="1" ht="178.5">
      <c r="A566" s="96"/>
      <c r="B566" s="102" t="s">
        <v>955</v>
      </c>
      <c r="C566" s="93"/>
      <c r="D566" s="94"/>
    </row>
    <row r="567" spans="1:4" s="95" customFormat="1">
      <c r="A567" s="96"/>
      <c r="B567" s="102"/>
      <c r="C567" s="93"/>
      <c r="D567" s="94"/>
    </row>
    <row r="568" spans="1:4" s="95" customFormat="1">
      <c r="A568" s="96"/>
      <c r="B568" s="102"/>
      <c r="C568" s="93"/>
      <c r="D568" s="94"/>
    </row>
    <row r="569" spans="1:4" s="95" customFormat="1">
      <c r="A569" s="96"/>
      <c r="B569" s="102" t="s">
        <v>563</v>
      </c>
      <c r="C569" s="93"/>
      <c r="D569" s="94"/>
    </row>
    <row r="570" spans="1:4" s="95" customFormat="1" ht="38.25">
      <c r="A570" s="96"/>
      <c r="B570" s="102" t="s">
        <v>564</v>
      </c>
      <c r="C570" s="93"/>
      <c r="D570" s="469"/>
    </row>
    <row r="571" spans="1:4" s="95" customFormat="1" ht="25.5">
      <c r="A571" s="96"/>
      <c r="B571" s="102" t="s">
        <v>565</v>
      </c>
      <c r="C571" s="93"/>
      <c r="D571" s="94"/>
    </row>
    <row r="572" spans="1:4" s="95" customFormat="1">
      <c r="A572" s="96"/>
      <c r="B572" s="102"/>
      <c r="C572" s="93"/>
      <c r="D572" s="94"/>
    </row>
    <row r="573" spans="1:4" s="95" customFormat="1">
      <c r="A573" s="96"/>
      <c r="B573" s="102" t="s">
        <v>566</v>
      </c>
      <c r="C573" s="93"/>
      <c r="D573" s="94"/>
    </row>
    <row r="574" spans="1:4" s="95" customFormat="1" ht="38.25">
      <c r="A574" s="96"/>
      <c r="B574" s="102" t="s">
        <v>567</v>
      </c>
      <c r="C574" s="93"/>
      <c r="D574" s="94"/>
    </row>
    <row r="575" spans="1:4" s="95" customFormat="1" ht="25.5">
      <c r="A575" s="96"/>
      <c r="B575" s="102" t="s">
        <v>568</v>
      </c>
      <c r="C575" s="93"/>
      <c r="D575" s="94"/>
    </row>
    <row r="576" spans="1:4" s="95" customFormat="1" ht="25.5">
      <c r="A576" s="96"/>
      <c r="B576" s="102" t="s">
        <v>569</v>
      </c>
      <c r="C576" s="93"/>
      <c r="D576" s="94"/>
    </row>
    <row r="577" spans="1:4" s="95" customFormat="1" ht="38.25">
      <c r="A577" s="96"/>
      <c r="B577" s="102" t="s">
        <v>570</v>
      </c>
      <c r="C577" s="93"/>
      <c r="D577" s="94"/>
    </row>
    <row r="578" spans="1:4" s="95" customFormat="1" ht="38.25">
      <c r="A578" s="96"/>
      <c r="B578" s="102" t="s">
        <v>571</v>
      </c>
      <c r="C578" s="93"/>
      <c r="D578" s="94"/>
    </row>
    <row r="579" spans="1:4" s="95" customFormat="1">
      <c r="A579" s="96"/>
      <c r="B579" s="102" t="s">
        <v>572</v>
      </c>
      <c r="C579" s="93"/>
      <c r="D579" s="94"/>
    </row>
    <row r="580" spans="1:4" s="95" customFormat="1" ht="54" customHeight="1">
      <c r="A580" s="96"/>
      <c r="B580" s="102" t="s">
        <v>573</v>
      </c>
      <c r="C580" s="93"/>
      <c r="D580" s="94"/>
    </row>
    <row r="581" spans="1:4" s="95" customFormat="1">
      <c r="A581" s="96"/>
      <c r="B581" s="102"/>
      <c r="C581" s="93"/>
      <c r="D581" s="94"/>
    </row>
    <row r="582" spans="1:4" s="95" customFormat="1">
      <c r="A582" s="96"/>
      <c r="B582" s="102" t="s">
        <v>424</v>
      </c>
      <c r="C582" s="93"/>
      <c r="D582" s="94"/>
    </row>
    <row r="583" spans="1:4" s="95" customFormat="1" ht="65.25" customHeight="1">
      <c r="A583" s="96"/>
      <c r="B583" s="102" t="s">
        <v>574</v>
      </c>
      <c r="C583" s="93"/>
      <c r="D583" s="94"/>
    </row>
    <row r="584" spans="1:4" s="95" customFormat="1" ht="25.5">
      <c r="A584" s="96"/>
      <c r="B584" s="102" t="s">
        <v>575</v>
      </c>
      <c r="C584" s="93"/>
      <c r="D584" s="94"/>
    </row>
    <row r="585" spans="1:4" s="95" customFormat="1">
      <c r="A585" s="96"/>
      <c r="B585" s="102"/>
      <c r="C585" s="93"/>
      <c r="D585" s="94"/>
    </row>
    <row r="586" spans="1:4" s="95" customFormat="1">
      <c r="A586" s="96"/>
      <c r="B586" s="102" t="s">
        <v>576</v>
      </c>
      <c r="C586" s="93"/>
      <c r="D586" s="94"/>
    </row>
    <row r="587" spans="1:4" s="95" customFormat="1" ht="25.5">
      <c r="A587" s="96"/>
      <c r="B587" s="102" t="s">
        <v>577</v>
      </c>
      <c r="C587" s="93"/>
      <c r="D587" s="94"/>
    </row>
    <row r="588" spans="1:4" s="95" customFormat="1">
      <c r="A588" s="96"/>
      <c r="B588" s="102" t="s">
        <v>578</v>
      </c>
      <c r="C588" s="93"/>
      <c r="D588" s="469"/>
    </row>
    <row r="589" spans="1:4" s="95" customFormat="1" ht="25.5">
      <c r="A589" s="96"/>
      <c r="B589" s="102" t="s">
        <v>579</v>
      </c>
      <c r="C589" s="93"/>
      <c r="D589" s="94"/>
    </row>
    <row r="590" spans="1:4" s="95" customFormat="1">
      <c r="A590" s="96"/>
      <c r="B590" s="102"/>
      <c r="C590" s="93"/>
      <c r="D590" s="94"/>
    </row>
    <row r="591" spans="1:4" s="95" customFormat="1">
      <c r="A591" s="96"/>
      <c r="B591" s="102" t="s">
        <v>580</v>
      </c>
      <c r="C591" s="93"/>
      <c r="D591" s="94"/>
    </row>
    <row r="592" spans="1:4" s="95" customFormat="1">
      <c r="A592" s="96"/>
      <c r="B592" s="102" t="s">
        <v>581</v>
      </c>
      <c r="C592" s="93"/>
      <c r="D592" s="94"/>
    </row>
    <row r="593" spans="1:4" s="95" customFormat="1">
      <c r="A593" s="96"/>
      <c r="B593" s="102"/>
      <c r="C593" s="93"/>
      <c r="D593" s="94"/>
    </row>
    <row r="594" spans="1:4" s="95" customFormat="1">
      <c r="A594" s="96"/>
      <c r="B594" s="102" t="s">
        <v>582</v>
      </c>
      <c r="C594" s="93"/>
      <c r="D594" s="94"/>
    </row>
    <row r="595" spans="1:4" s="95" customFormat="1" ht="25.5">
      <c r="A595" s="96"/>
      <c r="B595" s="102" t="s">
        <v>583</v>
      </c>
      <c r="C595" s="93"/>
      <c r="D595" s="94"/>
    </row>
    <row r="596" spans="1:4" s="95" customFormat="1">
      <c r="A596" s="96"/>
      <c r="B596" s="102"/>
      <c r="C596" s="93"/>
      <c r="D596" s="94"/>
    </row>
    <row r="597" spans="1:4" s="95" customFormat="1">
      <c r="A597" s="96"/>
      <c r="B597" s="102" t="s">
        <v>307</v>
      </c>
      <c r="C597" s="93"/>
      <c r="D597" s="94"/>
    </row>
    <row r="598" spans="1:4" s="95" customFormat="1">
      <c r="A598" s="96"/>
      <c r="B598" s="102" t="s">
        <v>584</v>
      </c>
      <c r="C598" s="93"/>
      <c r="D598" s="94"/>
    </row>
    <row r="599" spans="1:4" s="95" customFormat="1">
      <c r="A599" s="96"/>
      <c r="B599" s="102" t="s">
        <v>390</v>
      </c>
      <c r="C599" s="93"/>
      <c r="D599" s="94"/>
    </row>
    <row r="600" spans="1:4" s="95" customFormat="1">
      <c r="A600" s="96"/>
      <c r="B600" s="102" t="s">
        <v>391</v>
      </c>
      <c r="C600" s="93"/>
      <c r="D600" s="94"/>
    </row>
    <row r="601" spans="1:4" s="95" customFormat="1">
      <c r="A601" s="96"/>
      <c r="B601" s="102" t="s">
        <v>392</v>
      </c>
      <c r="C601" s="93"/>
      <c r="D601" s="94"/>
    </row>
    <row r="602" spans="1:4" s="95" customFormat="1" ht="38.25">
      <c r="A602" s="96"/>
      <c r="B602" s="102" t="s">
        <v>393</v>
      </c>
      <c r="C602" s="93"/>
      <c r="D602" s="94"/>
    </row>
    <row r="603" spans="1:4" s="95" customFormat="1">
      <c r="A603" s="96"/>
      <c r="B603" s="102" t="s">
        <v>585</v>
      </c>
      <c r="C603" s="93"/>
      <c r="D603" s="94"/>
    </row>
    <row r="604" spans="1:4" s="95" customFormat="1">
      <c r="A604" s="96"/>
      <c r="B604" s="102" t="s">
        <v>394</v>
      </c>
      <c r="C604" s="93"/>
      <c r="D604" s="94"/>
    </row>
    <row r="605" spans="1:4" s="95" customFormat="1">
      <c r="A605" s="96"/>
      <c r="B605" s="102" t="s">
        <v>395</v>
      </c>
      <c r="C605" s="93"/>
      <c r="D605" s="94"/>
    </row>
    <row r="606" spans="1:4" s="95" customFormat="1">
      <c r="A606" s="96"/>
      <c r="B606" s="102" t="s">
        <v>396</v>
      </c>
      <c r="C606" s="93"/>
      <c r="D606" s="94"/>
    </row>
    <row r="607" spans="1:4" s="95" customFormat="1">
      <c r="A607" s="96"/>
      <c r="B607" s="102" t="s">
        <v>397</v>
      </c>
      <c r="C607" s="93"/>
      <c r="D607" s="94"/>
    </row>
    <row r="608" spans="1:4" s="95" customFormat="1">
      <c r="A608" s="96"/>
      <c r="B608" s="102" t="s">
        <v>398</v>
      </c>
      <c r="C608" s="93"/>
      <c r="D608" s="94"/>
    </row>
    <row r="609" spans="1:4" s="95" customFormat="1">
      <c r="A609" s="96"/>
      <c r="B609" s="102" t="s">
        <v>586</v>
      </c>
      <c r="C609" s="93"/>
      <c r="D609" s="94"/>
    </row>
    <row r="610" spans="1:4" s="95" customFormat="1">
      <c r="A610" s="96"/>
      <c r="B610" s="102"/>
      <c r="C610" s="103"/>
      <c r="D610" s="94"/>
    </row>
    <row r="611" spans="1:4" s="95" customFormat="1">
      <c r="A611" s="96"/>
      <c r="B611" s="112" t="s">
        <v>587</v>
      </c>
      <c r="C611" s="93"/>
      <c r="D611" s="94"/>
    </row>
    <row r="612" spans="1:4" s="95" customFormat="1">
      <c r="A612" s="96"/>
      <c r="B612" s="102"/>
      <c r="C612" s="103"/>
      <c r="D612" s="94"/>
    </row>
    <row r="613" spans="1:4" s="95" customFormat="1" ht="25.5">
      <c r="A613" s="96"/>
      <c r="B613" s="102" t="s">
        <v>588</v>
      </c>
      <c r="C613" s="93"/>
      <c r="D613" s="94"/>
    </row>
    <row r="614" spans="1:4" s="95" customFormat="1" ht="25.5">
      <c r="A614" s="96"/>
      <c r="B614" s="102" t="s">
        <v>589</v>
      </c>
      <c r="C614" s="93"/>
      <c r="D614" s="94"/>
    </row>
    <row r="615" spans="1:4" s="95" customFormat="1">
      <c r="A615" s="96"/>
      <c r="B615" s="102" t="s">
        <v>590</v>
      </c>
      <c r="C615" s="93"/>
      <c r="D615" s="94"/>
    </row>
    <row r="616" spans="1:4" s="95" customFormat="1">
      <c r="A616" s="96"/>
      <c r="B616" s="102" t="s">
        <v>591</v>
      </c>
      <c r="C616" s="93"/>
      <c r="D616" s="94"/>
    </row>
    <row r="617" spans="1:4" s="95" customFormat="1">
      <c r="A617" s="96"/>
      <c r="B617" s="102" t="s">
        <v>592</v>
      </c>
      <c r="C617" s="93"/>
      <c r="D617" s="94"/>
    </row>
    <row r="618" spans="1:4" s="95" customFormat="1" ht="25.5">
      <c r="A618" s="96"/>
      <c r="B618" s="102" t="s">
        <v>593</v>
      </c>
      <c r="C618" s="93"/>
      <c r="D618" s="94"/>
    </row>
    <row r="619" spans="1:4" s="95" customFormat="1">
      <c r="A619" s="96"/>
      <c r="B619" s="102" t="s">
        <v>594</v>
      </c>
      <c r="C619" s="93"/>
      <c r="D619" s="94"/>
    </row>
    <row r="620" spans="1:4" s="95" customFormat="1">
      <c r="A620" s="96"/>
      <c r="B620" s="102" t="s">
        <v>595</v>
      </c>
      <c r="C620" s="93"/>
      <c r="D620" s="94"/>
    </row>
    <row r="621" spans="1:4" s="95" customFormat="1">
      <c r="A621" s="96"/>
      <c r="B621" s="102" t="s">
        <v>596</v>
      </c>
      <c r="C621" s="93"/>
      <c r="D621" s="94"/>
    </row>
    <row r="622" spans="1:4" s="95" customFormat="1" ht="25.5">
      <c r="A622" s="96"/>
      <c r="B622" s="102" t="s">
        <v>597</v>
      </c>
      <c r="C622" s="93"/>
      <c r="D622" s="94"/>
    </row>
    <row r="623" spans="1:4" s="95" customFormat="1">
      <c r="A623" s="96"/>
      <c r="B623" s="102" t="s">
        <v>598</v>
      </c>
      <c r="C623" s="93"/>
      <c r="D623" s="94"/>
    </row>
    <row r="624" spans="1:4" s="95" customFormat="1">
      <c r="A624" s="96"/>
      <c r="B624" s="102" t="s">
        <v>599</v>
      </c>
      <c r="C624" s="93"/>
      <c r="D624" s="94"/>
    </row>
    <row r="625" spans="1:4" s="95" customFormat="1">
      <c r="A625" s="96"/>
      <c r="B625" s="102" t="s">
        <v>600</v>
      </c>
      <c r="C625" s="93"/>
      <c r="D625" s="94"/>
    </row>
    <row r="626" spans="1:4" s="95" customFormat="1">
      <c r="A626" s="96"/>
      <c r="B626" s="102" t="s">
        <v>601</v>
      </c>
      <c r="C626" s="93"/>
      <c r="D626" s="94"/>
    </row>
    <row r="627" spans="1:4" s="95" customFormat="1">
      <c r="A627" s="96"/>
      <c r="B627" s="102" t="s">
        <v>602</v>
      </c>
      <c r="C627" s="93"/>
      <c r="D627" s="94"/>
    </row>
    <row r="628" spans="1:4" s="95" customFormat="1" ht="25.5">
      <c r="A628" s="96"/>
      <c r="B628" s="102" t="s">
        <v>603</v>
      </c>
      <c r="C628" s="93"/>
      <c r="D628" s="94"/>
    </row>
    <row r="629" spans="1:4" s="95" customFormat="1">
      <c r="A629" s="96"/>
      <c r="B629" s="102" t="s">
        <v>604</v>
      </c>
      <c r="C629" s="93"/>
      <c r="D629" s="94"/>
    </row>
    <row r="630" spans="1:4" s="95" customFormat="1" ht="25.5">
      <c r="A630" s="96"/>
      <c r="B630" s="102" t="s">
        <v>605</v>
      </c>
      <c r="C630" s="93"/>
      <c r="D630" s="94"/>
    </row>
    <row r="631" spans="1:4" s="95" customFormat="1">
      <c r="A631" s="96"/>
      <c r="B631" s="102" t="s">
        <v>606</v>
      </c>
      <c r="C631" s="93"/>
      <c r="D631" s="94"/>
    </row>
    <row r="632" spans="1:4" s="95" customFormat="1" ht="25.5">
      <c r="A632" s="96"/>
      <c r="B632" s="102" t="s">
        <v>607</v>
      </c>
      <c r="C632" s="93"/>
      <c r="D632" s="94"/>
    </row>
    <row r="633" spans="1:4" s="95" customFormat="1">
      <c r="A633" s="96"/>
      <c r="B633" s="102" t="s">
        <v>608</v>
      </c>
      <c r="C633" s="93"/>
      <c r="D633" s="94"/>
    </row>
    <row r="634" spans="1:4" s="95" customFormat="1">
      <c r="A634" s="96"/>
      <c r="B634" s="102" t="s">
        <v>609</v>
      </c>
      <c r="C634" s="93"/>
      <c r="D634" s="94"/>
    </row>
    <row r="635" spans="1:4" s="95" customFormat="1" ht="25.5">
      <c r="A635" s="96"/>
      <c r="B635" s="102" t="s">
        <v>938</v>
      </c>
      <c r="C635" s="93"/>
      <c r="D635" s="94"/>
    </row>
    <row r="636" spans="1:4" s="95" customFormat="1" ht="63.75">
      <c r="A636" s="96"/>
      <c r="B636" s="102" t="s">
        <v>610</v>
      </c>
      <c r="C636" s="93"/>
      <c r="D636" s="94"/>
    </row>
    <row r="637" spans="1:4" s="95" customFormat="1" ht="25.5">
      <c r="A637" s="96"/>
      <c r="B637" s="102" t="s">
        <v>611</v>
      </c>
      <c r="C637" s="93"/>
      <c r="D637" s="94"/>
    </row>
    <row r="638" spans="1:4" s="95" customFormat="1">
      <c r="A638" s="96"/>
      <c r="B638" s="102" t="s">
        <v>612</v>
      </c>
      <c r="C638" s="93"/>
      <c r="D638" s="94"/>
    </row>
    <row r="639" spans="1:4" s="95" customFormat="1">
      <c r="A639" s="96"/>
      <c r="B639" s="102" t="s">
        <v>613</v>
      </c>
      <c r="C639" s="93"/>
      <c r="D639" s="94"/>
    </row>
    <row r="640" spans="1:4" s="95" customFormat="1" ht="25.5">
      <c r="A640" s="96"/>
      <c r="B640" s="102" t="s">
        <v>952</v>
      </c>
      <c r="C640" s="93"/>
      <c r="D640" s="94"/>
    </row>
    <row r="641" spans="1:4" s="95" customFormat="1" ht="25.5">
      <c r="A641" s="96"/>
      <c r="B641" s="102" t="s">
        <v>614</v>
      </c>
      <c r="C641" s="93"/>
      <c r="D641" s="94"/>
    </row>
    <row r="642" spans="1:4" s="95" customFormat="1">
      <c r="A642" s="96"/>
      <c r="B642" s="102" t="s">
        <v>615</v>
      </c>
      <c r="C642" s="93"/>
      <c r="D642" s="94"/>
    </row>
    <row r="643" spans="1:4" s="95" customFormat="1">
      <c r="A643" s="96"/>
      <c r="B643" s="102" t="s">
        <v>616</v>
      </c>
      <c r="C643" s="93"/>
      <c r="D643" s="94"/>
    </row>
    <row r="644" spans="1:4" s="95" customFormat="1">
      <c r="A644" s="96"/>
      <c r="B644" s="102" t="s">
        <v>617</v>
      </c>
      <c r="C644" s="93"/>
      <c r="D644" s="94"/>
    </row>
    <row r="645" spans="1:4" s="95" customFormat="1">
      <c r="A645" s="96"/>
      <c r="B645" s="102" t="s">
        <v>618</v>
      </c>
      <c r="C645" s="93"/>
      <c r="D645" s="94"/>
    </row>
    <row r="646" spans="1:4" s="95" customFormat="1" ht="51" customHeight="1">
      <c r="A646" s="96"/>
      <c r="B646" s="102" t="s">
        <v>619</v>
      </c>
      <c r="C646" s="93"/>
      <c r="D646" s="94"/>
    </row>
    <row r="647" spans="1:4" s="95" customFormat="1">
      <c r="A647" s="96"/>
      <c r="B647" s="102"/>
      <c r="C647" s="93"/>
      <c r="D647" s="94"/>
    </row>
    <row r="648" spans="1:4" s="95" customFormat="1" ht="38.25">
      <c r="A648" s="96"/>
      <c r="B648" s="102" t="s">
        <v>620</v>
      </c>
      <c r="C648" s="93"/>
      <c r="D648" s="94"/>
    </row>
    <row r="649" spans="1:4" s="95" customFormat="1">
      <c r="A649" s="96"/>
      <c r="B649" s="102" t="s">
        <v>621</v>
      </c>
      <c r="C649" s="93"/>
      <c r="D649" s="94"/>
    </row>
    <row r="650" spans="1:4" s="95" customFormat="1" ht="38.25">
      <c r="A650" s="96"/>
      <c r="B650" s="102" t="s">
        <v>622</v>
      </c>
      <c r="C650" s="93"/>
      <c r="D650" s="94"/>
    </row>
    <row r="651" spans="1:4" s="95" customFormat="1">
      <c r="A651" s="96"/>
      <c r="B651" s="102" t="s">
        <v>623</v>
      </c>
      <c r="C651" s="93"/>
      <c r="D651" s="94"/>
    </row>
    <row r="652" spans="1:4" s="95" customFormat="1" ht="38.25">
      <c r="A652" s="96"/>
      <c r="B652" s="102" t="s">
        <v>624</v>
      </c>
      <c r="C652" s="93"/>
      <c r="D652" s="94"/>
    </row>
    <row r="653" spans="1:4" s="95" customFormat="1">
      <c r="A653" s="96"/>
      <c r="B653" s="102" t="s">
        <v>625</v>
      </c>
      <c r="C653" s="93"/>
      <c r="D653" s="94"/>
    </row>
    <row r="654" spans="1:4" s="95" customFormat="1">
      <c r="A654" s="96"/>
      <c r="B654" s="102" t="s">
        <v>626</v>
      </c>
      <c r="C654" s="93"/>
      <c r="D654" s="94"/>
    </row>
    <row r="655" spans="1:4" s="95" customFormat="1" ht="51">
      <c r="A655" s="96"/>
      <c r="B655" s="102" t="s">
        <v>627</v>
      </c>
      <c r="C655" s="93"/>
      <c r="D655" s="94"/>
    </row>
    <row r="656" spans="1:4" s="95" customFormat="1">
      <c r="A656" s="96"/>
      <c r="B656" s="102"/>
      <c r="C656" s="103"/>
      <c r="D656" s="94"/>
    </row>
    <row r="657" spans="1:4" s="95" customFormat="1">
      <c r="A657" s="96"/>
      <c r="B657" s="112" t="s">
        <v>96</v>
      </c>
      <c r="C657" s="93"/>
      <c r="D657" s="94"/>
    </row>
    <row r="658" spans="1:4" s="95" customFormat="1">
      <c r="A658" s="96"/>
      <c r="B658" s="102"/>
      <c r="C658" s="103"/>
      <c r="D658" s="94"/>
    </row>
    <row r="659" spans="1:4" s="95" customFormat="1" ht="25.5">
      <c r="A659" s="96"/>
      <c r="B659" s="102" t="s">
        <v>628</v>
      </c>
      <c r="C659" s="93"/>
      <c r="D659" s="94"/>
    </row>
    <row r="660" spans="1:4" s="95" customFormat="1" ht="38.25">
      <c r="A660" s="96"/>
      <c r="B660" s="102" t="s">
        <v>629</v>
      </c>
      <c r="C660" s="93"/>
      <c r="D660" s="94"/>
    </row>
    <row r="661" spans="1:4" s="95" customFormat="1" ht="38.25">
      <c r="A661" s="96"/>
      <c r="B661" s="102" t="s">
        <v>630</v>
      </c>
      <c r="C661" s="93"/>
      <c r="D661" s="94"/>
    </row>
    <row r="662" spans="1:4" s="95" customFormat="1">
      <c r="A662" s="96"/>
      <c r="B662" s="102" t="s">
        <v>631</v>
      </c>
      <c r="C662" s="93"/>
      <c r="D662" s="94"/>
    </row>
    <row r="663" spans="1:4" s="95" customFormat="1" ht="25.5">
      <c r="A663" s="96"/>
      <c r="B663" s="102" t="s">
        <v>632</v>
      </c>
      <c r="C663" s="93"/>
      <c r="D663" s="94"/>
    </row>
    <row r="664" spans="1:4" s="95" customFormat="1">
      <c r="A664" s="96"/>
      <c r="B664" s="102" t="s">
        <v>633</v>
      </c>
      <c r="C664" s="93"/>
      <c r="D664" s="94"/>
    </row>
    <row r="665" spans="1:4" s="95" customFormat="1">
      <c r="A665" s="96"/>
      <c r="B665" s="102" t="s">
        <v>634</v>
      </c>
      <c r="C665" s="93"/>
      <c r="D665" s="94"/>
    </row>
    <row r="666" spans="1:4" s="95" customFormat="1" ht="25.5">
      <c r="A666" s="96"/>
      <c r="B666" s="102" t="s">
        <v>635</v>
      </c>
      <c r="C666" s="93"/>
      <c r="D666" s="94"/>
    </row>
    <row r="667" spans="1:4" s="95" customFormat="1" ht="25.5">
      <c r="A667" s="96"/>
      <c r="B667" s="102" t="s">
        <v>636</v>
      </c>
      <c r="C667" s="93"/>
      <c r="D667" s="94"/>
    </row>
    <row r="668" spans="1:4" s="95" customFormat="1" ht="25.5">
      <c r="A668" s="96"/>
      <c r="B668" s="102" t="s">
        <v>637</v>
      </c>
      <c r="C668" s="93"/>
      <c r="D668" s="94"/>
    </row>
    <row r="669" spans="1:4" s="95" customFormat="1">
      <c r="A669" s="96"/>
      <c r="B669" s="102" t="s">
        <v>638</v>
      </c>
      <c r="C669" s="93"/>
      <c r="D669" s="94"/>
    </row>
    <row r="670" spans="1:4" s="95" customFormat="1">
      <c r="A670" s="96"/>
      <c r="B670" s="102" t="s">
        <v>639</v>
      </c>
      <c r="C670" s="93"/>
      <c r="D670" s="94"/>
    </row>
    <row r="671" spans="1:4" s="95" customFormat="1">
      <c r="A671" s="96"/>
      <c r="B671" s="102" t="s">
        <v>640</v>
      </c>
      <c r="C671" s="93"/>
      <c r="D671" s="94"/>
    </row>
    <row r="672" spans="1:4" s="95" customFormat="1">
      <c r="A672" s="96"/>
      <c r="B672" s="102" t="s">
        <v>641</v>
      </c>
      <c r="C672" s="93"/>
      <c r="D672" s="94"/>
    </row>
    <row r="673" spans="1:4" s="95" customFormat="1">
      <c r="A673" s="96"/>
      <c r="B673" s="102" t="s">
        <v>642</v>
      </c>
      <c r="C673" s="93"/>
      <c r="D673" s="94"/>
    </row>
    <row r="674" spans="1:4" s="95" customFormat="1">
      <c r="A674" s="96"/>
      <c r="B674" s="102" t="s">
        <v>643</v>
      </c>
      <c r="C674" s="93"/>
      <c r="D674" s="469"/>
    </row>
    <row r="675" spans="1:4" s="95" customFormat="1">
      <c r="A675" s="96"/>
      <c r="B675" s="102" t="s">
        <v>644</v>
      </c>
      <c r="C675" s="93"/>
      <c r="D675" s="94"/>
    </row>
    <row r="676" spans="1:4" s="95" customFormat="1" ht="25.5">
      <c r="A676" s="96"/>
      <c r="B676" s="102" t="s">
        <v>645</v>
      </c>
      <c r="C676" s="93"/>
      <c r="D676" s="94"/>
    </row>
    <row r="677" spans="1:4" s="95" customFormat="1">
      <c r="A677" s="96"/>
      <c r="B677" s="102" t="s">
        <v>646</v>
      </c>
      <c r="C677" s="93"/>
      <c r="D677" s="94"/>
    </row>
    <row r="678" spans="1:4" s="95" customFormat="1">
      <c r="A678" s="96"/>
      <c r="B678" s="102" t="s">
        <v>647</v>
      </c>
      <c r="C678" s="93"/>
      <c r="D678" s="94"/>
    </row>
    <row r="679" spans="1:4" s="95" customFormat="1">
      <c r="A679" s="96"/>
      <c r="B679" s="102" t="s">
        <v>648</v>
      </c>
      <c r="C679" s="93"/>
      <c r="D679" s="94"/>
    </row>
    <row r="680" spans="1:4" s="95" customFormat="1">
      <c r="A680" s="96"/>
      <c r="B680" s="102" t="s">
        <v>649</v>
      </c>
      <c r="C680" s="93"/>
      <c r="D680" s="94"/>
    </row>
    <row r="681" spans="1:4" s="95" customFormat="1">
      <c r="A681" s="96"/>
      <c r="B681" s="102" t="s">
        <v>650</v>
      </c>
      <c r="C681" s="93"/>
      <c r="D681" s="94"/>
    </row>
    <row r="682" spans="1:4" s="95" customFormat="1" ht="25.5">
      <c r="A682" s="96"/>
      <c r="B682" s="102" t="s">
        <v>651</v>
      </c>
      <c r="C682" s="93"/>
      <c r="D682" s="94"/>
    </row>
    <row r="683" spans="1:4" s="95" customFormat="1">
      <c r="A683" s="96"/>
      <c r="B683" s="102" t="s">
        <v>652</v>
      </c>
      <c r="C683" s="93"/>
      <c r="D683" s="94"/>
    </row>
    <row r="684" spans="1:4" s="95" customFormat="1">
      <c r="A684" s="96"/>
      <c r="B684" s="102" t="s">
        <v>653</v>
      </c>
      <c r="C684" s="93"/>
      <c r="D684" s="94"/>
    </row>
    <row r="685" spans="1:4" s="95" customFormat="1" ht="51">
      <c r="A685" s="96"/>
      <c r="B685" s="102" t="s">
        <v>654</v>
      </c>
      <c r="C685" s="93"/>
      <c r="D685" s="94"/>
    </row>
    <row r="686" spans="1:4" s="95" customFormat="1" ht="38.25">
      <c r="A686" s="96"/>
      <c r="B686" s="102" t="s">
        <v>655</v>
      </c>
      <c r="C686" s="93"/>
      <c r="D686" s="469"/>
    </row>
    <row r="687" spans="1:4" s="95" customFormat="1">
      <c r="A687" s="96"/>
      <c r="B687" s="102" t="s">
        <v>656</v>
      </c>
      <c r="C687" s="93"/>
      <c r="D687" s="94"/>
    </row>
    <row r="688" spans="1:4" s="95" customFormat="1">
      <c r="A688" s="96"/>
      <c r="B688" s="102" t="s">
        <v>343</v>
      </c>
      <c r="C688" s="93"/>
      <c r="D688" s="94"/>
    </row>
    <row r="689" spans="1:4" s="95" customFormat="1">
      <c r="A689" s="96"/>
      <c r="B689" s="102" t="s">
        <v>657</v>
      </c>
      <c r="C689" s="93"/>
      <c r="D689" s="94"/>
    </row>
    <row r="690" spans="1:4" s="95" customFormat="1">
      <c r="A690" s="96"/>
      <c r="B690" s="102" t="s">
        <v>392</v>
      </c>
      <c r="C690" s="93"/>
      <c r="D690" s="94"/>
    </row>
    <row r="691" spans="1:4" s="95" customFormat="1">
      <c r="A691" s="96"/>
      <c r="B691" s="102" t="s">
        <v>658</v>
      </c>
      <c r="C691" s="93"/>
      <c r="D691" s="94"/>
    </row>
    <row r="692" spans="1:4" s="95" customFormat="1">
      <c r="A692" s="96"/>
      <c r="B692" s="102" t="s">
        <v>659</v>
      </c>
      <c r="C692" s="93"/>
      <c r="D692" s="94"/>
    </row>
    <row r="693" spans="1:4" s="95" customFormat="1">
      <c r="A693" s="96"/>
      <c r="B693" s="102" t="s">
        <v>396</v>
      </c>
      <c r="C693" s="93"/>
      <c r="D693" s="94"/>
    </row>
    <row r="694" spans="1:4" s="95" customFormat="1">
      <c r="A694" s="96"/>
      <c r="B694" s="102" t="s">
        <v>397</v>
      </c>
      <c r="C694" s="93"/>
      <c r="D694" s="94"/>
    </row>
    <row r="695" spans="1:4" s="95" customFormat="1">
      <c r="A695" s="96"/>
      <c r="B695" s="102" t="s">
        <v>660</v>
      </c>
      <c r="C695" s="93"/>
      <c r="D695" s="94"/>
    </row>
    <row r="696" spans="1:4" s="95" customFormat="1">
      <c r="A696" s="96"/>
      <c r="B696" s="102" t="s">
        <v>399</v>
      </c>
      <c r="C696" s="93"/>
      <c r="D696" s="94"/>
    </row>
    <row r="697" spans="1:4" s="95" customFormat="1">
      <c r="A697" s="96"/>
      <c r="B697" s="102" t="s">
        <v>661</v>
      </c>
      <c r="C697" s="93"/>
      <c r="D697" s="94"/>
    </row>
    <row r="698" spans="1:4" s="95" customFormat="1">
      <c r="A698" s="96"/>
      <c r="B698" s="102"/>
      <c r="C698" s="93"/>
      <c r="D698" s="94"/>
    </row>
    <row r="699" spans="1:4" s="95" customFormat="1" ht="60.75" customHeight="1">
      <c r="A699" s="96"/>
      <c r="B699" s="102" t="s">
        <v>662</v>
      </c>
      <c r="C699" s="93"/>
      <c r="D699" s="94"/>
    </row>
    <row r="700" spans="1:4" s="95" customFormat="1" ht="25.5">
      <c r="A700" s="96"/>
      <c r="B700" s="102" t="s">
        <v>663</v>
      </c>
      <c r="C700" s="93"/>
      <c r="D700" s="94"/>
    </row>
    <row r="701" spans="1:4" s="95" customFormat="1">
      <c r="A701" s="96"/>
      <c r="B701" s="102" t="s">
        <v>664</v>
      </c>
      <c r="C701" s="93"/>
      <c r="D701" s="94"/>
    </row>
    <row r="702" spans="1:4" s="95" customFormat="1" ht="25.5">
      <c r="A702" s="96"/>
      <c r="B702" s="102" t="s">
        <v>665</v>
      </c>
      <c r="C702" s="93"/>
      <c r="D702" s="94"/>
    </row>
    <row r="703" spans="1:4" s="95" customFormat="1">
      <c r="A703" s="96"/>
      <c r="B703" s="102" t="s">
        <v>666</v>
      </c>
      <c r="C703" s="93"/>
      <c r="D703" s="94"/>
    </row>
    <row r="704" spans="1:4">
      <c r="A704" s="123"/>
      <c r="B704" s="124"/>
      <c r="C704" s="125" t="s">
        <v>667</v>
      </c>
      <c r="D704" s="128"/>
    </row>
    <row r="705" spans="1:4" s="132" customFormat="1">
      <c r="A705" s="129"/>
      <c r="B705" s="130" t="s">
        <v>2</v>
      </c>
      <c r="C705" s="125"/>
      <c r="D705" s="128"/>
    </row>
    <row r="706" spans="1:4" ht="25.5">
      <c r="A706" s="86"/>
      <c r="B706" s="87" t="s">
        <v>668</v>
      </c>
      <c r="C706" s="133"/>
      <c r="D706" s="128"/>
    </row>
    <row r="707" spans="1:4">
      <c r="A707" s="123"/>
      <c r="B707" s="134" t="s">
        <v>42</v>
      </c>
      <c r="C707" s="125"/>
      <c r="D707" s="128"/>
    </row>
    <row r="708" spans="1:4">
      <c r="A708" s="123"/>
      <c r="B708" s="124" t="s">
        <v>669</v>
      </c>
      <c r="C708" s="135"/>
      <c r="D708" s="128"/>
    </row>
    <row r="709" spans="1:4" ht="25.5">
      <c r="A709" s="123"/>
      <c r="B709" s="136" t="s">
        <v>670</v>
      </c>
      <c r="C709" s="137"/>
      <c r="D709" s="128"/>
    </row>
    <row r="710" spans="1:4" ht="25.5">
      <c r="A710" s="123"/>
      <c r="B710" s="124" t="s">
        <v>45</v>
      </c>
      <c r="C710" s="138"/>
      <c r="D710" s="128"/>
    </row>
    <row r="711" spans="1:4" ht="25.5">
      <c r="A711" s="86"/>
      <c r="B711" s="139" t="s">
        <v>46</v>
      </c>
      <c r="C711" s="140"/>
      <c r="D711" s="128"/>
    </row>
    <row r="712" spans="1:4" ht="38.25">
      <c r="A712" s="86"/>
      <c r="B712" s="139" t="s">
        <v>47</v>
      </c>
      <c r="C712" s="140"/>
      <c r="D712" s="128"/>
    </row>
    <row r="713" spans="1:4" ht="38.25">
      <c r="A713" s="86"/>
      <c r="B713" s="139" t="s">
        <v>48</v>
      </c>
      <c r="C713" s="140"/>
      <c r="D713" s="128"/>
    </row>
    <row r="714" spans="1:4" ht="38.25">
      <c r="A714" s="86"/>
      <c r="B714" s="139" t="s">
        <v>671</v>
      </c>
      <c r="C714" s="140"/>
      <c r="D714" s="128"/>
    </row>
    <row r="715" spans="1:4" ht="160.5" customHeight="1">
      <c r="A715" s="86"/>
      <c r="B715" s="87" t="s">
        <v>672</v>
      </c>
      <c r="C715" s="133"/>
      <c r="D715" s="128"/>
    </row>
    <row r="716" spans="1:4">
      <c r="A716" s="86"/>
      <c r="B716" s="87" t="s">
        <v>51</v>
      </c>
      <c r="C716" s="133"/>
      <c r="D716" s="128"/>
    </row>
    <row r="717" spans="1:4">
      <c r="A717" s="86"/>
      <c r="B717" s="87"/>
      <c r="C717" s="133"/>
      <c r="D717" s="128"/>
    </row>
    <row r="718" spans="1:4">
      <c r="B718" s="65"/>
    </row>
    <row r="719" spans="1:4">
      <c r="B719" s="65"/>
    </row>
    <row r="720" spans="1:4">
      <c r="B720" s="65"/>
    </row>
    <row r="721" spans="1:3">
      <c r="B721" s="65"/>
    </row>
    <row r="722" spans="1:3">
      <c r="B722" s="326"/>
      <c r="C722" s="468"/>
    </row>
    <row r="723" spans="1:3">
      <c r="A723" s="76"/>
      <c r="B723" s="326"/>
      <c r="C723" s="468"/>
    </row>
    <row r="724" spans="1:3">
      <c r="A724" s="76"/>
      <c r="B724" s="327"/>
      <c r="C724" s="468"/>
    </row>
    <row r="725" spans="1:3">
      <c r="A725" s="76"/>
      <c r="B725" s="328"/>
      <c r="C725" s="468"/>
    </row>
    <row r="726" spans="1:3">
      <c r="A726" s="76"/>
      <c r="B726" s="329"/>
      <c r="C726" s="468"/>
    </row>
    <row r="727" spans="1:3">
      <c r="A727" s="76"/>
      <c r="B727" s="329"/>
      <c r="C727" s="468"/>
    </row>
    <row r="728" spans="1:3">
      <c r="A728" s="76"/>
    </row>
    <row r="735" spans="1:3">
      <c r="B735" s="65"/>
    </row>
    <row r="736" spans="1:3">
      <c r="B736" s="65"/>
    </row>
    <row r="737" spans="1:3">
      <c r="A737" s="76"/>
      <c r="B737" s="227"/>
      <c r="C737" s="468"/>
    </row>
    <row r="738" spans="1:3">
      <c r="A738" s="76"/>
      <c r="B738" s="227"/>
      <c r="C738" s="468"/>
    </row>
    <row r="739" spans="1:3">
      <c r="A739" s="76"/>
      <c r="B739" s="227"/>
      <c r="C739" s="468"/>
    </row>
    <row r="740" spans="1:3">
      <c r="A740" s="76"/>
      <c r="B740" s="227"/>
      <c r="C740" s="468"/>
    </row>
    <row r="741" spans="1:3">
      <c r="A741" s="76"/>
      <c r="B741" s="227"/>
      <c r="C741" s="468"/>
    </row>
    <row r="742" spans="1:3">
      <c r="A742" s="76"/>
      <c r="B742" s="227"/>
      <c r="C742" s="468"/>
    </row>
    <row r="743" spans="1:3">
      <c r="A743" s="76"/>
      <c r="B743" s="227"/>
      <c r="C743" s="468"/>
    </row>
    <row r="744" spans="1:3">
      <c r="A744" s="76"/>
      <c r="B744" s="227"/>
      <c r="C744" s="468"/>
    </row>
    <row r="745" spans="1:3">
      <c r="A745" s="76"/>
      <c r="B745" s="227"/>
      <c r="C745" s="468"/>
    </row>
    <row r="746" spans="1:3">
      <c r="A746" s="76"/>
      <c r="B746" s="227"/>
      <c r="C746" s="468"/>
    </row>
    <row r="747" spans="1:3">
      <c r="A747" s="76"/>
      <c r="B747" s="227"/>
      <c r="C747" s="468"/>
    </row>
    <row r="748" spans="1:3">
      <c r="A748" s="76"/>
      <c r="B748" s="227"/>
      <c r="C748" s="468"/>
    </row>
    <row r="749" spans="1:3">
      <c r="A749" s="76"/>
      <c r="B749" s="227"/>
      <c r="C749" s="468"/>
    </row>
    <row r="750" spans="1:3">
      <c r="A750" s="76"/>
      <c r="B750" s="227"/>
      <c r="C750" s="468"/>
    </row>
    <row r="751" spans="1:3">
      <c r="A751" s="76"/>
      <c r="B751" s="227"/>
      <c r="C751" s="468"/>
    </row>
    <row r="752" spans="1:3">
      <c r="A752" s="76"/>
      <c r="B752" s="227"/>
      <c r="C752" s="468"/>
    </row>
    <row r="753" spans="1:3">
      <c r="A753" s="76"/>
      <c r="B753" s="227"/>
      <c r="C753" s="468"/>
    </row>
    <row r="754" spans="1:3">
      <c r="A754" s="76"/>
      <c r="B754" s="227"/>
      <c r="C754" s="468"/>
    </row>
    <row r="755" spans="1:3">
      <c r="A755" s="76"/>
      <c r="B755" s="227"/>
      <c r="C755" s="468"/>
    </row>
    <row r="756" spans="1:3">
      <c r="A756" s="76"/>
      <c r="B756" s="227"/>
      <c r="C756" s="468"/>
    </row>
    <row r="757" spans="1:3">
      <c r="A757" s="76"/>
      <c r="B757" s="227"/>
      <c r="C757" s="468"/>
    </row>
    <row r="758" spans="1:3">
      <c r="A758" s="76"/>
      <c r="B758" s="227"/>
      <c r="C758" s="468"/>
    </row>
    <row r="759" spans="1:3">
      <c r="A759" s="76"/>
      <c r="B759" s="227"/>
      <c r="C759" s="468"/>
    </row>
    <row r="760" spans="1:3">
      <c r="A760" s="76"/>
      <c r="B760" s="227"/>
      <c r="C760" s="468"/>
    </row>
    <row r="761" spans="1:3">
      <c r="A761" s="76"/>
      <c r="B761" s="227"/>
      <c r="C761" s="468"/>
    </row>
    <row r="762" spans="1:3">
      <c r="A762" s="76"/>
      <c r="B762" s="227"/>
      <c r="C762" s="468"/>
    </row>
    <row r="763" spans="1:3">
      <c r="A763" s="76"/>
      <c r="B763" s="227"/>
      <c r="C763" s="468"/>
    </row>
    <row r="764" spans="1:3">
      <c r="A764" s="76"/>
      <c r="B764" s="146"/>
      <c r="C764" s="468"/>
    </row>
    <row r="765" spans="1:3">
      <c r="A765" s="76"/>
      <c r="B765" s="227"/>
      <c r="C765" s="468"/>
    </row>
    <row r="766" spans="1:3">
      <c r="A766" s="76"/>
      <c r="B766" s="227"/>
      <c r="C766" s="468"/>
    </row>
    <row r="767" spans="1:3">
      <c r="A767" s="76"/>
      <c r="B767" s="227"/>
      <c r="C767" s="468"/>
    </row>
    <row r="768" spans="1:3">
      <c r="A768" s="76"/>
      <c r="B768" s="227"/>
      <c r="C768" s="468"/>
    </row>
    <row r="769" spans="1:3">
      <c r="A769" s="76"/>
      <c r="B769" s="227"/>
      <c r="C769" s="468"/>
    </row>
    <row r="770" spans="1:3">
      <c r="A770" s="76"/>
      <c r="B770" s="227"/>
      <c r="C770" s="468"/>
    </row>
    <row r="771" spans="1:3">
      <c r="A771" s="76"/>
      <c r="B771" s="227"/>
      <c r="C771" s="468"/>
    </row>
    <row r="772" spans="1:3">
      <c r="A772" s="76"/>
      <c r="B772" s="227"/>
      <c r="C772" s="468"/>
    </row>
    <row r="773" spans="1:3">
      <c r="A773" s="76"/>
      <c r="B773" s="227"/>
      <c r="C773" s="468"/>
    </row>
    <row r="774" spans="1:3">
      <c r="A774" s="76"/>
      <c r="B774" s="227"/>
      <c r="C774" s="468"/>
    </row>
    <row r="775" spans="1:3">
      <c r="A775" s="76"/>
      <c r="B775" s="227"/>
      <c r="C775" s="468"/>
    </row>
    <row r="776" spans="1:3">
      <c r="A776" s="76"/>
      <c r="B776" s="227"/>
      <c r="C776" s="468"/>
    </row>
    <row r="777" spans="1:3">
      <c r="A777" s="76"/>
      <c r="B777" s="227"/>
      <c r="C777" s="468"/>
    </row>
    <row r="778" spans="1:3">
      <c r="A778" s="76"/>
      <c r="B778" s="227"/>
      <c r="C778" s="468"/>
    </row>
    <row r="779" spans="1:3">
      <c r="A779" s="76"/>
      <c r="B779" s="227"/>
      <c r="C779" s="468"/>
    </row>
    <row r="780" spans="1:3">
      <c r="A780" s="76"/>
      <c r="B780" s="227"/>
      <c r="C780" s="468"/>
    </row>
    <row r="781" spans="1:3">
      <c r="A781" s="76"/>
      <c r="B781" s="227"/>
      <c r="C781" s="468"/>
    </row>
    <row r="782" spans="1:3">
      <c r="A782" s="76"/>
      <c r="B782" s="146"/>
      <c r="C782" s="468"/>
    </row>
    <row r="783" spans="1:3">
      <c r="A783" s="76"/>
      <c r="B783" s="227"/>
      <c r="C783" s="468"/>
    </row>
    <row r="784" spans="1:3">
      <c r="A784" s="76"/>
      <c r="B784" s="146"/>
    </row>
    <row r="785" spans="2:2">
      <c r="B785" s="227"/>
    </row>
    <row r="786" spans="2:2">
      <c r="B786" s="227"/>
    </row>
    <row r="787" spans="2:2">
      <c r="B787" s="227"/>
    </row>
    <row r="788" spans="2:2">
      <c r="B788" s="227"/>
    </row>
    <row r="789" spans="2:2">
      <c r="B789" s="227"/>
    </row>
  </sheetData>
  <mergeCells count="3">
    <mergeCell ref="D352:D362"/>
    <mergeCell ref="D399:D404"/>
    <mergeCell ref="D481:D483"/>
  </mergeCells>
  <pageMargins left="1.1811023622047245" right="0.39370078740157483" top="0.39370078740157483" bottom="0.59055118110236227" header="0.31496062992125984" footer="0.31496062992125984"/>
  <pageSetup paperSize="9" fitToHeight="0" orientation="portrait" useFirstPageNumber="1" r:id="rId1"/>
  <headerFooter alignWithMargins="0">
    <oddFooter>Stranica &amp;P od &amp;N</oddFooter>
  </headerFooter>
  <rowBreaks count="7" manualBreakCount="7">
    <brk id="45" max="2" man="1"/>
    <brk id="98" max="2" man="1"/>
    <brk id="126" max="2" man="1"/>
    <brk id="148" max="2" man="1"/>
    <brk id="221" max="2" man="1"/>
    <brk id="477" max="2" man="1"/>
    <brk id="610"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T492"/>
  <sheetViews>
    <sheetView view="pageBreakPreview" zoomScaleNormal="100" zoomScaleSheetLayoutView="100" workbookViewId="0">
      <selection activeCell="A52" sqref="A52:F52"/>
    </sheetView>
  </sheetViews>
  <sheetFormatPr defaultColWidth="9.140625" defaultRowHeight="12.75"/>
  <cols>
    <col min="1" max="1" width="8.28515625" style="66" customWidth="1"/>
    <col min="2" max="2" width="40.7109375" style="181" customWidth="1"/>
    <col min="3" max="3" width="7.85546875" style="68" customWidth="1"/>
    <col min="4" max="4" width="7.85546875" style="69" customWidth="1"/>
    <col min="5" max="5" width="7.7109375" style="70" customWidth="1"/>
    <col min="6" max="6" width="11.28515625" style="403" customWidth="1"/>
    <col min="7" max="16384" width="9.140625" style="75"/>
  </cols>
  <sheetData>
    <row r="1" spans="1:6" s="71" customFormat="1">
      <c r="A1" s="66"/>
      <c r="B1" s="67"/>
      <c r="C1" s="68"/>
      <c r="D1" s="69"/>
      <c r="E1" s="70"/>
      <c r="F1" s="403"/>
    </row>
    <row r="2" spans="1:6" s="72" customFormat="1">
      <c r="A2" s="331"/>
      <c r="C2" s="332"/>
      <c r="D2" s="84"/>
      <c r="E2" s="333"/>
      <c r="F2" s="404"/>
    </row>
    <row r="3" spans="1:6" s="72" customFormat="1">
      <c r="A3" s="308"/>
      <c r="B3" s="334"/>
      <c r="C3" s="335"/>
      <c r="D3" s="84"/>
      <c r="E3" s="333"/>
      <c r="F3" s="404"/>
    </row>
    <row r="4" spans="1:6" s="72" customFormat="1">
      <c r="A4" s="308"/>
      <c r="B4" s="334"/>
      <c r="C4" s="336"/>
      <c r="D4" s="84"/>
      <c r="E4" s="333"/>
      <c r="F4" s="405"/>
    </row>
    <row r="5" spans="1:6" s="72" customFormat="1">
      <c r="A5" s="308"/>
      <c r="B5" s="337"/>
      <c r="C5" s="303"/>
      <c r="D5" s="84"/>
      <c r="E5" s="333"/>
      <c r="F5" s="405"/>
    </row>
    <row r="6" spans="1:6" s="72" customFormat="1">
      <c r="A6" s="308"/>
      <c r="B6" s="334"/>
      <c r="C6" s="133"/>
      <c r="D6" s="84"/>
      <c r="E6" s="333"/>
      <c r="F6" s="406"/>
    </row>
    <row r="7" spans="1:6" s="72" customFormat="1">
      <c r="A7" s="308"/>
      <c r="B7" s="334"/>
      <c r="C7" s="133"/>
      <c r="D7" s="84"/>
      <c r="E7" s="333"/>
      <c r="F7" s="404"/>
    </row>
    <row r="8" spans="1:6" s="72" customFormat="1">
      <c r="A8" s="331"/>
      <c r="C8" s="335"/>
      <c r="D8" s="84"/>
      <c r="E8" s="333"/>
      <c r="F8" s="407"/>
    </row>
    <row r="9" spans="1:6" s="72" customFormat="1">
      <c r="A9" s="338"/>
      <c r="B9" s="337"/>
      <c r="C9" s="337"/>
      <c r="D9" s="84"/>
      <c r="E9" s="333"/>
      <c r="F9" s="131"/>
    </row>
    <row r="10" spans="1:6" s="72" customFormat="1">
      <c r="A10" s="331"/>
      <c r="C10" s="126"/>
      <c r="D10" s="84"/>
      <c r="E10" s="333"/>
      <c r="F10" s="408"/>
    </row>
    <row r="11" spans="1:6" s="72" customFormat="1">
      <c r="A11" s="66"/>
      <c r="B11" s="71"/>
      <c r="C11" s="68"/>
      <c r="D11" s="69"/>
      <c r="E11" s="70"/>
      <c r="F11" s="405"/>
    </row>
    <row r="12" spans="1:6" s="72" customFormat="1">
      <c r="A12" s="66"/>
      <c r="B12" s="71"/>
      <c r="C12" s="68"/>
      <c r="D12" s="69"/>
      <c r="E12" s="70"/>
      <c r="F12" s="404"/>
    </row>
    <row r="13" spans="1:6" s="72" customFormat="1">
      <c r="A13" s="66"/>
      <c r="B13" s="71"/>
      <c r="C13" s="68"/>
      <c r="D13" s="69"/>
      <c r="E13" s="70"/>
      <c r="F13" s="131"/>
    </row>
    <row r="14" spans="1:6" s="72" customFormat="1">
      <c r="A14" s="66"/>
      <c r="B14" s="71"/>
      <c r="C14" s="68"/>
      <c r="D14" s="69"/>
      <c r="E14" s="70"/>
      <c r="F14" s="131"/>
    </row>
    <row r="15" spans="1:6" s="72" customFormat="1">
      <c r="A15" s="66"/>
      <c r="B15" s="71"/>
      <c r="C15" s="68"/>
      <c r="D15" s="69"/>
      <c r="E15" s="70"/>
      <c r="F15" s="131"/>
    </row>
    <row r="16" spans="1:6" s="72" customFormat="1">
      <c r="C16" s="339"/>
      <c r="D16" s="189"/>
      <c r="E16" s="340"/>
      <c r="F16" s="406"/>
    </row>
    <row r="17" spans="1:6" s="72" customFormat="1">
      <c r="A17" s="66"/>
      <c r="B17" s="71"/>
      <c r="C17" s="68"/>
      <c r="D17" s="69"/>
      <c r="E17" s="70"/>
      <c r="F17" s="404"/>
    </row>
    <row r="18" spans="1:6" s="72" customFormat="1">
      <c r="A18" s="66"/>
      <c r="B18" s="71"/>
      <c r="C18" s="68"/>
      <c r="D18" s="69"/>
      <c r="E18" s="70"/>
      <c r="F18" s="407"/>
    </row>
    <row r="19" spans="1:6" s="72" customFormat="1">
      <c r="A19" s="66"/>
      <c r="B19" s="71"/>
      <c r="C19" s="68"/>
      <c r="D19" s="69"/>
      <c r="E19" s="70"/>
      <c r="F19" s="407"/>
    </row>
    <row r="20" spans="1:6" s="72" customFormat="1">
      <c r="A20" s="66"/>
      <c r="B20" s="71"/>
      <c r="C20" s="68"/>
      <c r="D20" s="69"/>
      <c r="E20" s="70"/>
      <c r="F20" s="407"/>
    </row>
    <row r="21" spans="1:6" s="72" customFormat="1">
      <c r="A21" s="66"/>
      <c r="B21" s="71"/>
      <c r="C21" s="68"/>
      <c r="D21" s="69"/>
      <c r="E21" s="70"/>
      <c r="F21" s="403"/>
    </row>
    <row r="22" spans="1:6" s="72" customFormat="1" ht="36" customHeight="1">
      <c r="A22" s="66"/>
      <c r="B22" s="489" t="s">
        <v>742</v>
      </c>
      <c r="C22" s="489"/>
      <c r="D22" s="489"/>
      <c r="E22" s="489"/>
      <c r="F22" s="403"/>
    </row>
    <row r="23" spans="1:6" s="72" customFormat="1">
      <c r="A23" s="66"/>
      <c r="C23" s="68"/>
      <c r="D23" s="69"/>
      <c r="E23" s="70"/>
      <c r="F23" s="403"/>
    </row>
    <row r="24" spans="1:6" s="72" customFormat="1">
      <c r="A24" s="66"/>
      <c r="C24" s="68"/>
      <c r="D24" s="69"/>
      <c r="E24" s="70"/>
      <c r="F24" s="403"/>
    </row>
    <row r="25" spans="1:6" s="72" customFormat="1">
      <c r="A25" s="66"/>
      <c r="B25" s="71"/>
      <c r="C25" s="68"/>
      <c r="D25" s="69"/>
      <c r="E25" s="70"/>
      <c r="F25" s="403"/>
    </row>
    <row r="26" spans="1:6" s="72" customFormat="1">
      <c r="A26" s="66"/>
      <c r="B26" s="71"/>
      <c r="C26" s="68"/>
      <c r="D26" s="69"/>
      <c r="E26" s="70"/>
      <c r="F26" s="403"/>
    </row>
    <row r="27" spans="1:6" s="72" customFormat="1">
      <c r="A27" s="66"/>
      <c r="B27" s="71"/>
      <c r="C27" s="68"/>
      <c r="D27" s="69"/>
      <c r="E27" s="70"/>
      <c r="F27" s="403"/>
    </row>
    <row r="28" spans="1:6" s="72" customFormat="1">
      <c r="A28" s="66"/>
      <c r="B28" s="71"/>
      <c r="C28" s="68"/>
      <c r="D28" s="69"/>
      <c r="E28" s="70"/>
      <c r="F28" s="403"/>
    </row>
    <row r="29" spans="1:6" s="72" customFormat="1">
      <c r="A29" s="66"/>
      <c r="B29" s="71"/>
      <c r="C29" s="68"/>
      <c r="D29" s="69"/>
      <c r="E29" s="70"/>
      <c r="F29" s="403"/>
    </row>
    <row r="30" spans="1:6" s="72" customFormat="1">
      <c r="A30" s="66"/>
      <c r="B30" s="71"/>
      <c r="C30" s="68"/>
      <c r="D30" s="69"/>
      <c r="E30" s="70"/>
      <c r="F30" s="403"/>
    </row>
    <row r="31" spans="1:6" s="72" customFormat="1">
      <c r="A31" s="66"/>
      <c r="B31" s="71"/>
      <c r="C31" s="68"/>
      <c r="D31" s="69"/>
      <c r="E31" s="70"/>
      <c r="F31" s="405"/>
    </row>
    <row r="32" spans="1:6" s="72" customFormat="1">
      <c r="A32" s="66"/>
      <c r="B32" s="74"/>
      <c r="C32" s="68"/>
      <c r="D32" s="69"/>
      <c r="E32" s="70"/>
      <c r="F32" s="409"/>
    </row>
    <row r="33" spans="1:6" s="72" customFormat="1">
      <c r="A33" s="66"/>
      <c r="B33" s="74"/>
      <c r="C33" s="68"/>
      <c r="D33" s="69"/>
      <c r="E33" s="70"/>
      <c r="F33" s="403"/>
    </row>
    <row r="34" spans="1:6" s="72" customFormat="1">
      <c r="A34" s="66"/>
      <c r="B34" s="74"/>
      <c r="C34" s="68"/>
      <c r="D34" s="69"/>
      <c r="E34" s="70"/>
      <c r="F34" s="403"/>
    </row>
    <row r="35" spans="1:6" s="72" customFormat="1">
      <c r="A35" s="66"/>
      <c r="B35" s="75"/>
      <c r="C35" s="68"/>
      <c r="D35" s="69"/>
      <c r="E35" s="70"/>
      <c r="F35" s="403"/>
    </row>
    <row r="36" spans="1:6" s="72" customFormat="1">
      <c r="A36" s="76"/>
      <c r="B36" s="77"/>
      <c r="C36" s="374"/>
      <c r="D36" s="78"/>
      <c r="E36" s="79"/>
      <c r="F36" s="410"/>
    </row>
    <row r="37" spans="1:6" s="72" customFormat="1">
      <c r="A37" s="76"/>
      <c r="B37" s="77"/>
      <c r="C37" s="374"/>
      <c r="D37" s="78"/>
      <c r="E37" s="79"/>
      <c r="F37" s="410"/>
    </row>
    <row r="38" spans="1:6" s="72" customFormat="1">
      <c r="A38" s="76"/>
      <c r="B38" s="81"/>
      <c r="C38" s="374"/>
      <c r="D38" s="78"/>
      <c r="E38" s="79"/>
      <c r="F38" s="410"/>
    </row>
    <row r="39" spans="1:6" s="72" customFormat="1">
      <c r="A39" s="76"/>
      <c r="B39" s="82"/>
      <c r="C39" s="374"/>
      <c r="D39" s="78"/>
      <c r="E39" s="79"/>
      <c r="F39" s="410"/>
    </row>
    <row r="40" spans="1:6" s="72" customFormat="1">
      <c r="A40" s="76"/>
      <c r="B40" s="83"/>
      <c r="C40" s="374"/>
      <c r="D40" s="411" t="s">
        <v>142</v>
      </c>
    </row>
    <row r="41" spans="1:6" s="72" customFormat="1">
      <c r="A41" s="76"/>
      <c r="B41" s="83"/>
      <c r="C41" s="374"/>
      <c r="D41" s="412" t="s">
        <v>143</v>
      </c>
    </row>
    <row r="42" spans="1:6" s="72" customFormat="1">
      <c r="A42" s="76"/>
      <c r="B42" s="82"/>
      <c r="C42" s="374"/>
      <c r="D42" s="78"/>
      <c r="E42" s="79"/>
      <c r="F42" s="410"/>
    </row>
    <row r="43" spans="1:6" s="72" customFormat="1">
      <c r="A43" s="76"/>
      <c r="B43" s="83"/>
      <c r="C43" s="374"/>
      <c r="D43" s="84"/>
      <c r="E43" s="85"/>
      <c r="F43" s="410"/>
    </row>
    <row r="44" spans="1:6">
      <c r="A44" s="86"/>
      <c r="B44" s="87"/>
      <c r="C44" s="88"/>
      <c r="D44" s="89"/>
      <c r="E44" s="90"/>
      <c r="F44" s="413"/>
    </row>
    <row r="45" spans="1:6">
      <c r="A45" s="141"/>
      <c r="B45" s="87"/>
      <c r="C45" s="142"/>
      <c r="D45" s="143"/>
      <c r="E45" s="144"/>
      <c r="F45" s="414"/>
    </row>
    <row r="46" spans="1:6" s="71" customFormat="1">
      <c r="A46" s="66"/>
      <c r="B46" s="65"/>
      <c r="C46" s="68"/>
      <c r="D46" s="69"/>
      <c r="E46" s="70"/>
      <c r="F46" s="403"/>
    </row>
    <row r="47" spans="1:6">
      <c r="A47" s="141"/>
      <c r="B47" s="87"/>
      <c r="C47" s="142"/>
      <c r="D47" s="143"/>
      <c r="E47" s="144"/>
      <c r="F47" s="415"/>
    </row>
    <row r="48" spans="1:6" s="303" customFormat="1" ht="13.5" thickBot="1">
      <c r="A48" s="311" t="s">
        <v>106</v>
      </c>
      <c r="B48" s="312" t="s">
        <v>94</v>
      </c>
      <c r="C48" s="341"/>
      <c r="D48" s="342"/>
      <c r="E48" s="343"/>
      <c r="F48" s="416"/>
    </row>
    <row r="49" spans="1:7" s="71" customFormat="1" ht="6.75" customHeight="1" thickTop="1">
      <c r="A49" s="66"/>
      <c r="B49" s="65"/>
      <c r="C49" s="68"/>
      <c r="D49" s="69"/>
      <c r="E49" s="70"/>
      <c r="F49" s="403"/>
    </row>
    <row r="50" spans="1:7" s="71" customFormat="1">
      <c r="A50" s="66" t="s">
        <v>127</v>
      </c>
      <c r="B50" s="67" t="s">
        <v>128</v>
      </c>
      <c r="C50" s="68"/>
      <c r="D50" s="69"/>
      <c r="E50" s="70"/>
      <c r="F50" s="403"/>
    </row>
    <row r="51" spans="1:7" s="71" customFormat="1" ht="13.5" thickBot="1">
      <c r="A51" s="66"/>
      <c r="B51" s="145" t="s">
        <v>129</v>
      </c>
      <c r="C51" s="68"/>
      <c r="D51" s="69"/>
      <c r="E51" s="70"/>
      <c r="F51" s="403"/>
    </row>
    <row r="52" spans="1:7" s="71" customFormat="1" ht="15.75" customHeight="1" thickBot="1">
      <c r="A52" s="495" t="s">
        <v>741</v>
      </c>
      <c r="B52" s="496"/>
      <c r="C52" s="496"/>
      <c r="D52" s="496"/>
      <c r="E52" s="496"/>
      <c r="F52" s="518"/>
    </row>
    <row r="53" spans="1:7" s="71" customFormat="1" ht="39" customHeight="1">
      <c r="A53" s="490" t="s">
        <v>982</v>
      </c>
      <c r="B53" s="490" t="s">
        <v>967</v>
      </c>
      <c r="C53" s="491" t="s">
        <v>980</v>
      </c>
      <c r="D53" s="492" t="s">
        <v>766</v>
      </c>
      <c r="E53" s="493" t="s">
        <v>981</v>
      </c>
      <c r="F53" s="494" t="s">
        <v>1003</v>
      </c>
    </row>
    <row r="54" spans="1:7" s="71" customFormat="1" ht="9.75" customHeight="1">
      <c r="A54" s="402"/>
      <c r="B54" s="402"/>
      <c r="C54" s="497"/>
      <c r="D54" s="498"/>
      <c r="E54" s="499"/>
      <c r="F54" s="500"/>
    </row>
    <row r="55" spans="1:7" s="71" customFormat="1" ht="20.25" customHeight="1">
      <c r="A55" s="147" t="s">
        <v>0</v>
      </c>
      <c r="B55" s="401" t="s">
        <v>1</v>
      </c>
      <c r="F55" s="403"/>
    </row>
    <row r="56" spans="1:7" s="71" customFormat="1">
      <c r="A56" s="66"/>
      <c r="B56" s="149" t="s">
        <v>2</v>
      </c>
      <c r="C56" s="68"/>
      <c r="D56" s="69"/>
      <c r="E56" s="70"/>
      <c r="F56" s="403"/>
    </row>
    <row r="57" spans="1:7" s="71" customFormat="1" ht="127.5">
      <c r="A57" s="66"/>
      <c r="B57" s="150" t="s">
        <v>120</v>
      </c>
      <c r="C57" s="68"/>
      <c r="D57" s="69"/>
      <c r="E57" s="70"/>
      <c r="F57" s="410"/>
    </row>
    <row r="58" spans="1:7" s="71" customFormat="1">
      <c r="A58" s="66"/>
      <c r="B58" s="65"/>
      <c r="C58" s="68"/>
      <c r="D58" s="69"/>
      <c r="E58" s="70"/>
      <c r="F58" s="410"/>
    </row>
    <row r="59" spans="1:7" s="368" customFormat="1" ht="158.25" customHeight="1">
      <c r="A59" s="66" t="s">
        <v>908</v>
      </c>
      <c r="B59" s="139" t="s">
        <v>885</v>
      </c>
      <c r="C59" s="463"/>
      <c r="D59" s="337"/>
      <c r="E59" s="464"/>
      <c r="F59" s="465"/>
      <c r="G59" s="370"/>
    </row>
    <row r="60" spans="1:7" s="368" customFormat="1" ht="15" customHeight="1">
      <c r="A60" s="466"/>
      <c r="B60" s="139"/>
      <c r="C60" s="142" t="s">
        <v>899</v>
      </c>
      <c r="D60" s="467">
        <v>150</v>
      </c>
      <c r="E60" s="467">
        <v>0</v>
      </c>
      <c r="F60" s="419">
        <f>D60*E60</f>
        <v>0</v>
      </c>
      <c r="G60" s="370"/>
    </row>
    <row r="61" spans="1:7" s="368" customFormat="1">
      <c r="A61" s="365"/>
      <c r="B61" s="366"/>
      <c r="C61" s="367"/>
      <c r="D61" s="371"/>
      <c r="E61" s="369"/>
      <c r="F61" s="418"/>
      <c r="G61" s="372"/>
    </row>
    <row r="62" spans="1:7" s="368" customFormat="1" ht="249.75" customHeight="1">
      <c r="A62" s="66" t="s">
        <v>909</v>
      </c>
      <c r="B62" s="139" t="s">
        <v>886</v>
      </c>
      <c r="C62" s="463"/>
      <c r="D62" s="337"/>
      <c r="E62" s="464"/>
      <c r="F62" s="465"/>
      <c r="G62" s="372"/>
    </row>
    <row r="63" spans="1:7" s="368" customFormat="1" ht="15">
      <c r="A63" s="466"/>
      <c r="B63" s="139"/>
      <c r="C63" s="142" t="s">
        <v>899</v>
      </c>
      <c r="D63" s="467">
        <v>1020</v>
      </c>
      <c r="E63" s="467">
        <v>0</v>
      </c>
      <c r="F63" s="419">
        <f>D63*E63</f>
        <v>0</v>
      </c>
      <c r="G63" s="372"/>
    </row>
    <row r="64" spans="1:7" s="368" customFormat="1" ht="14.25" customHeight="1">
      <c r="A64" s="365"/>
      <c r="B64" s="366"/>
      <c r="C64" s="367"/>
      <c r="D64" s="371"/>
      <c r="E64" s="369"/>
      <c r="F64" s="418"/>
      <c r="G64" s="372"/>
    </row>
    <row r="65" spans="1:6" s="71" customFormat="1" ht="51">
      <c r="A65" s="66" t="s">
        <v>3</v>
      </c>
      <c r="B65" s="151" t="s">
        <v>897</v>
      </c>
      <c r="C65" s="152" t="s">
        <v>14</v>
      </c>
      <c r="D65" s="153">
        <v>85</v>
      </c>
      <c r="E65" s="70">
        <v>0</v>
      </c>
      <c r="F65" s="419">
        <f>D65*E65</f>
        <v>0</v>
      </c>
    </row>
    <row r="66" spans="1:6" s="71" customFormat="1">
      <c r="A66" s="154"/>
      <c r="B66" s="151"/>
      <c r="C66" s="152"/>
      <c r="D66" s="153"/>
      <c r="E66" s="70"/>
      <c r="F66" s="420"/>
    </row>
    <row r="67" spans="1:6" s="71" customFormat="1" ht="63.75">
      <c r="A67" s="66" t="s">
        <v>113</v>
      </c>
      <c r="B67" s="155" t="s">
        <v>898</v>
      </c>
      <c r="C67" s="374"/>
      <c r="D67" s="78"/>
      <c r="E67" s="78"/>
      <c r="F67" s="420"/>
    </row>
    <row r="68" spans="1:6" s="71" customFormat="1" ht="76.5">
      <c r="A68" s="76"/>
      <c r="B68" s="156" t="s">
        <v>750</v>
      </c>
      <c r="C68" s="374"/>
      <c r="D68" s="78"/>
      <c r="E68" s="78"/>
      <c r="F68" s="420"/>
    </row>
    <row r="69" spans="1:6" s="71" customFormat="1">
      <c r="A69" s="66"/>
      <c r="B69" s="67"/>
      <c r="C69" s="157" t="s">
        <v>6</v>
      </c>
      <c r="D69" s="69">
        <v>1</v>
      </c>
      <c r="E69" s="143">
        <v>0</v>
      </c>
      <c r="F69" s="421">
        <f>D69*E69</f>
        <v>0</v>
      </c>
    </row>
    <row r="70" spans="1:6" s="71" customFormat="1">
      <c r="A70" s="66"/>
      <c r="B70" s="65"/>
      <c r="C70" s="68"/>
      <c r="D70" s="69"/>
      <c r="E70" s="69"/>
      <c r="F70" s="420"/>
    </row>
    <row r="71" spans="1:6" ht="51">
      <c r="A71" s="66" t="s">
        <v>8</v>
      </c>
      <c r="B71" s="87" t="s">
        <v>740</v>
      </c>
      <c r="C71" s="142"/>
      <c r="D71" s="143"/>
      <c r="E71" s="144"/>
      <c r="F71" s="422"/>
    </row>
    <row r="72" spans="1:6">
      <c r="A72" s="141"/>
      <c r="B72" s="87"/>
      <c r="C72" s="142" t="s">
        <v>6</v>
      </c>
      <c r="D72" s="143">
        <v>1</v>
      </c>
      <c r="E72" s="144">
        <v>0</v>
      </c>
      <c r="F72" s="423">
        <f>D72*E72</f>
        <v>0</v>
      </c>
    </row>
    <row r="73" spans="1:6">
      <c r="A73" s="141"/>
      <c r="B73" s="87"/>
      <c r="C73" s="142"/>
      <c r="D73" s="143"/>
      <c r="E73" s="159"/>
      <c r="F73" s="424"/>
    </row>
    <row r="74" spans="1:6" s="71" customFormat="1">
      <c r="A74" s="66" t="s">
        <v>9</v>
      </c>
      <c r="B74" s="161" t="s">
        <v>4</v>
      </c>
      <c r="C74" s="68"/>
      <c r="D74" s="69"/>
      <c r="E74" s="70"/>
      <c r="F74" s="410"/>
    </row>
    <row r="75" spans="1:6" s="71" customFormat="1" ht="140.25">
      <c r="B75" s="65" t="s">
        <v>5</v>
      </c>
      <c r="C75" s="68"/>
      <c r="D75" s="69"/>
      <c r="E75" s="70"/>
      <c r="F75" s="410"/>
    </row>
    <row r="76" spans="1:6" s="71" customFormat="1" ht="25.5">
      <c r="A76" s="66"/>
      <c r="B76" s="149" t="s">
        <v>751</v>
      </c>
      <c r="C76" s="68"/>
      <c r="D76" s="69"/>
      <c r="E76" s="70"/>
      <c r="F76" s="410"/>
    </row>
    <row r="77" spans="1:6" s="71" customFormat="1">
      <c r="A77" s="66"/>
      <c r="B77" s="65"/>
      <c r="C77" s="68" t="s">
        <v>6</v>
      </c>
      <c r="D77" s="69">
        <v>1</v>
      </c>
      <c r="E77" s="73">
        <v>0</v>
      </c>
      <c r="F77" s="425">
        <f>D77*E77</f>
        <v>0</v>
      </c>
    </row>
    <row r="78" spans="1:6" s="71" customFormat="1">
      <c r="A78" s="66"/>
      <c r="B78" s="65"/>
      <c r="C78" s="68"/>
      <c r="D78" s="69"/>
      <c r="E78" s="70"/>
      <c r="F78" s="410"/>
    </row>
    <row r="79" spans="1:6" s="71" customFormat="1">
      <c r="A79" s="66" t="s">
        <v>11</v>
      </c>
      <c r="B79" s="161" t="s">
        <v>7</v>
      </c>
      <c r="C79" s="68"/>
      <c r="D79" s="69"/>
      <c r="E79" s="70"/>
      <c r="F79" s="410"/>
    </row>
    <row r="80" spans="1:6" s="71" customFormat="1" ht="206.25" customHeight="1">
      <c r="A80" s="66" t="s">
        <v>743</v>
      </c>
      <c r="B80" s="162" t="s">
        <v>717</v>
      </c>
      <c r="C80" s="68"/>
      <c r="D80" s="69"/>
      <c r="E80" s="70"/>
      <c r="F80" s="410"/>
    </row>
    <row r="81" spans="1:6" s="71" customFormat="1">
      <c r="A81" s="66"/>
      <c r="B81" s="65"/>
      <c r="C81" s="68" t="s">
        <v>6</v>
      </c>
      <c r="D81" s="69">
        <v>1</v>
      </c>
      <c r="E81" s="73">
        <v>0</v>
      </c>
      <c r="F81" s="425">
        <f>D81*E81</f>
        <v>0</v>
      </c>
    </row>
    <row r="82" spans="1:6" s="71" customFormat="1">
      <c r="A82" s="66"/>
      <c r="B82" s="65"/>
      <c r="C82" s="68"/>
      <c r="D82" s="69"/>
      <c r="E82" s="70"/>
      <c r="F82" s="410"/>
    </row>
    <row r="83" spans="1:6" s="71" customFormat="1" ht="118.5" customHeight="1">
      <c r="A83" s="66" t="s">
        <v>744</v>
      </c>
      <c r="B83" s="163" t="s">
        <v>146</v>
      </c>
      <c r="C83" s="68"/>
      <c r="D83" s="69"/>
      <c r="E83" s="70"/>
      <c r="F83" s="410"/>
    </row>
    <row r="84" spans="1:6" s="71" customFormat="1">
      <c r="A84" s="66"/>
      <c r="B84" s="65"/>
      <c r="C84" s="68" t="s">
        <v>6</v>
      </c>
      <c r="D84" s="69">
        <v>1</v>
      </c>
      <c r="E84" s="70">
        <v>0</v>
      </c>
      <c r="F84" s="425">
        <f>D84*E84</f>
        <v>0</v>
      </c>
    </row>
    <row r="85" spans="1:6" s="71" customFormat="1">
      <c r="A85" s="66"/>
      <c r="B85" s="65"/>
      <c r="C85" s="68"/>
      <c r="D85" s="69"/>
      <c r="E85" s="70"/>
      <c r="F85" s="410"/>
    </row>
    <row r="86" spans="1:6" ht="102">
      <c r="A86" s="66" t="s">
        <v>114</v>
      </c>
      <c r="B86" s="164" t="s">
        <v>147</v>
      </c>
      <c r="C86" s="142"/>
      <c r="D86" s="143"/>
      <c r="E86" s="159"/>
      <c r="F86" s="424"/>
    </row>
    <row r="87" spans="1:6">
      <c r="A87" s="141"/>
      <c r="B87" s="87"/>
      <c r="C87" s="142" t="s">
        <v>6</v>
      </c>
      <c r="D87" s="143">
        <v>1</v>
      </c>
      <c r="E87" s="144">
        <v>0</v>
      </c>
      <c r="F87" s="421">
        <f>D87*E87</f>
        <v>0</v>
      </c>
    </row>
    <row r="88" spans="1:6">
      <c r="A88" s="141"/>
      <c r="B88" s="87"/>
      <c r="C88" s="142"/>
      <c r="D88" s="143"/>
      <c r="E88" s="144"/>
      <c r="F88" s="424"/>
    </row>
    <row r="89" spans="1:6">
      <c r="A89" s="66" t="s">
        <v>8</v>
      </c>
      <c r="B89" s="130" t="s">
        <v>10</v>
      </c>
      <c r="C89" s="142"/>
      <c r="D89" s="143"/>
      <c r="E89" s="144"/>
      <c r="F89" s="424"/>
    </row>
    <row r="90" spans="1:6" ht="114.75">
      <c r="A90" s="66" t="s">
        <v>115</v>
      </c>
      <c r="B90" s="87" t="s">
        <v>175</v>
      </c>
      <c r="C90" s="142"/>
      <c r="D90" s="143"/>
      <c r="E90" s="159"/>
      <c r="F90" s="424"/>
    </row>
    <row r="91" spans="1:6">
      <c r="A91" s="141"/>
      <c r="B91" s="87"/>
      <c r="C91" s="68" t="s">
        <v>6</v>
      </c>
      <c r="D91" s="143">
        <v>1</v>
      </c>
      <c r="E91" s="144">
        <v>0</v>
      </c>
      <c r="F91" s="421">
        <f>D91*E91</f>
        <v>0</v>
      </c>
    </row>
    <row r="92" spans="1:6">
      <c r="A92" s="141"/>
      <c r="B92" s="87"/>
      <c r="C92" s="142"/>
      <c r="D92" s="143"/>
      <c r="E92" s="144"/>
      <c r="F92" s="424"/>
    </row>
    <row r="93" spans="1:6" ht="102">
      <c r="A93" s="66" t="s">
        <v>116</v>
      </c>
      <c r="B93" s="163" t="s">
        <v>749</v>
      </c>
      <c r="C93" s="142"/>
      <c r="D93" s="143"/>
      <c r="E93" s="159"/>
      <c r="F93" s="424"/>
    </row>
    <row r="94" spans="1:6">
      <c r="A94" s="141"/>
      <c r="B94" s="87"/>
      <c r="C94" s="142" t="s">
        <v>6</v>
      </c>
      <c r="D94" s="143">
        <v>1</v>
      </c>
      <c r="E94" s="144">
        <v>0</v>
      </c>
      <c r="F94" s="421">
        <f>D94*E94</f>
        <v>0</v>
      </c>
    </row>
    <row r="95" spans="1:6">
      <c r="A95" s="141"/>
      <c r="B95" s="87"/>
      <c r="C95" s="142"/>
      <c r="D95" s="143"/>
      <c r="E95" s="144"/>
      <c r="F95" s="424"/>
    </row>
    <row r="96" spans="1:6" s="71" customFormat="1" ht="25.5">
      <c r="A96" s="66" t="s">
        <v>9</v>
      </c>
      <c r="B96" s="65" t="s">
        <v>121</v>
      </c>
      <c r="C96" s="68"/>
      <c r="D96" s="69"/>
      <c r="E96" s="70"/>
      <c r="F96" s="410"/>
    </row>
    <row r="97" spans="1:6" s="71" customFormat="1">
      <c r="A97" s="66"/>
      <c r="B97" s="65"/>
      <c r="C97" s="68" t="s">
        <v>6</v>
      </c>
      <c r="D97" s="69">
        <v>1</v>
      </c>
      <c r="E97" s="73">
        <v>0</v>
      </c>
      <c r="F97" s="425">
        <f>D97*E97</f>
        <v>0</v>
      </c>
    </row>
    <row r="98" spans="1:6" s="71" customFormat="1">
      <c r="A98" s="66"/>
      <c r="B98" s="65"/>
      <c r="C98" s="68"/>
      <c r="D98" s="69"/>
      <c r="E98" s="70"/>
      <c r="F98" s="410"/>
    </row>
    <row r="99" spans="1:6">
      <c r="A99" s="66" t="s">
        <v>11</v>
      </c>
      <c r="B99" s="130" t="s">
        <v>154</v>
      </c>
      <c r="C99" s="142"/>
      <c r="D99" s="143"/>
      <c r="E99" s="159"/>
      <c r="F99" s="424"/>
    </row>
    <row r="100" spans="1:6" ht="102">
      <c r="A100" s="75"/>
      <c r="B100" s="87" t="s">
        <v>176</v>
      </c>
      <c r="C100" s="142"/>
      <c r="D100" s="143"/>
      <c r="E100" s="159"/>
      <c r="F100" s="424"/>
    </row>
    <row r="101" spans="1:6">
      <c r="A101" s="141"/>
      <c r="B101" s="87"/>
      <c r="C101" s="142" t="s">
        <v>6</v>
      </c>
      <c r="D101" s="143">
        <v>10</v>
      </c>
      <c r="E101" s="159">
        <v>0</v>
      </c>
      <c r="F101" s="421">
        <f>D101*E101</f>
        <v>0</v>
      </c>
    </row>
    <row r="102" spans="1:6">
      <c r="A102" s="141"/>
      <c r="B102" s="87"/>
      <c r="C102" s="142"/>
      <c r="D102" s="143"/>
      <c r="E102" s="159"/>
      <c r="F102" s="424"/>
    </row>
    <row r="103" spans="1:6" ht="102">
      <c r="A103" s="66" t="s">
        <v>12</v>
      </c>
      <c r="B103" s="87" t="s">
        <v>169</v>
      </c>
      <c r="C103" s="142"/>
      <c r="D103" s="143"/>
      <c r="E103" s="159"/>
      <c r="F103" s="424"/>
    </row>
    <row r="104" spans="1:6" ht="15">
      <c r="A104" s="141"/>
      <c r="B104" s="87"/>
      <c r="C104" s="142" t="s">
        <v>899</v>
      </c>
      <c r="D104" s="143">
        <v>450</v>
      </c>
      <c r="E104" s="159">
        <v>0</v>
      </c>
      <c r="F104" s="421">
        <f>D104*E104</f>
        <v>0</v>
      </c>
    </row>
    <row r="105" spans="1:6">
      <c r="A105" s="141"/>
      <c r="B105" s="87"/>
      <c r="C105" s="142"/>
      <c r="D105" s="143"/>
      <c r="E105" s="159"/>
      <c r="F105" s="424"/>
    </row>
    <row r="106" spans="1:6" s="344" customFormat="1" ht="140.25">
      <c r="A106" s="66" t="s">
        <v>155</v>
      </c>
      <c r="B106" s="65" t="s">
        <v>900</v>
      </c>
      <c r="C106" s="165"/>
      <c r="D106" s="166"/>
      <c r="E106" s="167"/>
      <c r="F106" s="426"/>
    </row>
    <row r="107" spans="1:6" s="170" customFormat="1">
      <c r="A107" s="2"/>
      <c r="B107" s="74"/>
      <c r="C107" s="66" t="s">
        <v>34</v>
      </c>
      <c r="D107" s="168">
        <v>1</v>
      </c>
      <c r="E107" s="169">
        <v>0</v>
      </c>
      <c r="F107" s="427">
        <f>D107*E107</f>
        <v>0</v>
      </c>
    </row>
    <row r="108" spans="1:6" s="344" customFormat="1" ht="3.75" customHeight="1">
      <c r="A108" s="1"/>
      <c r="B108" s="171"/>
      <c r="C108" s="172"/>
      <c r="D108" s="173"/>
      <c r="E108" s="174"/>
      <c r="F108" s="218"/>
    </row>
    <row r="109" spans="1:6" s="344" customFormat="1" ht="85.5" customHeight="1">
      <c r="A109" s="66" t="s">
        <v>155</v>
      </c>
      <c r="B109" s="3" t="s">
        <v>752</v>
      </c>
      <c r="C109" s="165"/>
      <c r="D109" s="166"/>
      <c r="E109" s="167"/>
      <c r="F109" s="426"/>
    </row>
    <row r="110" spans="1:6" s="170" customFormat="1" ht="15">
      <c r="A110" s="2"/>
      <c r="B110" s="175" t="s">
        <v>753</v>
      </c>
      <c r="C110" s="142" t="s">
        <v>899</v>
      </c>
      <c r="D110" s="70">
        <v>200</v>
      </c>
      <c r="E110" s="70">
        <v>0</v>
      </c>
      <c r="F110" s="419">
        <f>D110*E110</f>
        <v>0</v>
      </c>
    </row>
    <row r="111" spans="1:6" s="71" customFormat="1">
      <c r="A111" s="66"/>
      <c r="B111" s="65"/>
      <c r="C111" s="68"/>
      <c r="D111" s="69"/>
      <c r="E111" s="70"/>
      <c r="F111" s="403"/>
    </row>
    <row r="112" spans="1:6" s="178" customFormat="1">
      <c r="A112" s="147" t="s">
        <v>0</v>
      </c>
      <c r="B112" s="471" t="s">
        <v>15</v>
      </c>
      <c r="C112" s="472"/>
      <c r="D112" s="176"/>
      <c r="E112" s="177"/>
      <c r="F112" s="428">
        <f>SUM(F58:F111)</f>
        <v>0</v>
      </c>
    </row>
    <row r="114" spans="1:6" s="71" customFormat="1">
      <c r="A114" s="179" t="s">
        <v>117</v>
      </c>
      <c r="B114" s="148" t="s">
        <v>16</v>
      </c>
      <c r="C114" s="68"/>
      <c r="D114" s="69"/>
      <c r="E114" s="69"/>
      <c r="F114" s="417"/>
    </row>
    <row r="115" spans="1:6" s="71" customFormat="1">
      <c r="A115" s="180"/>
      <c r="B115" s="146"/>
      <c r="C115" s="68"/>
      <c r="D115" s="69"/>
      <c r="E115" s="69"/>
      <c r="F115" s="417"/>
    </row>
    <row r="116" spans="1:6" s="71" customFormat="1">
      <c r="A116" s="180"/>
      <c r="B116" s="181" t="s">
        <v>2</v>
      </c>
      <c r="C116" s="68"/>
      <c r="D116" s="69"/>
      <c r="E116" s="73"/>
      <c r="F116" s="403"/>
    </row>
    <row r="117" spans="1:6" s="71" customFormat="1" ht="63.75">
      <c r="A117" s="180"/>
      <c r="B117" s="87" t="s">
        <v>41</v>
      </c>
      <c r="C117" s="66"/>
      <c r="D117" s="168"/>
      <c r="E117" s="73"/>
      <c r="F117" s="403"/>
    </row>
    <row r="118" spans="1:6" s="71" customFormat="1" ht="114.75">
      <c r="A118" s="66"/>
      <c r="B118" s="149" t="s">
        <v>901</v>
      </c>
      <c r="C118" s="68"/>
      <c r="D118" s="69"/>
      <c r="E118" s="70"/>
      <c r="F118" s="403"/>
    </row>
    <row r="119" spans="1:6" s="71" customFormat="1" ht="38.25">
      <c r="A119" s="66"/>
      <c r="B119" s="149" t="s">
        <v>17</v>
      </c>
      <c r="C119" s="68"/>
      <c r="D119" s="69"/>
      <c r="E119" s="70"/>
      <c r="F119" s="403"/>
    </row>
    <row r="120" spans="1:6" s="71" customFormat="1" ht="114.75">
      <c r="A120" s="66"/>
      <c r="B120" s="149" t="s">
        <v>18</v>
      </c>
      <c r="C120" s="68"/>
      <c r="D120" s="69"/>
      <c r="E120" s="70"/>
      <c r="F120" s="403"/>
    </row>
    <row r="121" spans="1:6" s="71" customFormat="1" ht="51">
      <c r="A121" s="66"/>
      <c r="B121" s="149" t="s">
        <v>19</v>
      </c>
      <c r="C121" s="68"/>
      <c r="D121" s="69"/>
      <c r="E121" s="70"/>
      <c r="F121" s="403"/>
    </row>
    <row r="122" spans="1:6" s="71" customFormat="1">
      <c r="A122" s="66"/>
      <c r="B122" s="65"/>
      <c r="C122" s="66"/>
      <c r="D122" s="168"/>
      <c r="E122" s="73"/>
      <c r="F122" s="403"/>
    </row>
    <row r="123" spans="1:6" s="71" customFormat="1" ht="89.25">
      <c r="A123" s="141" t="s">
        <v>23</v>
      </c>
      <c r="B123" s="182" t="s">
        <v>148</v>
      </c>
      <c r="C123" s="183"/>
      <c r="D123" s="184"/>
      <c r="E123" s="185"/>
      <c r="F123" s="429"/>
    </row>
    <row r="124" spans="1:6" s="71" customFormat="1">
      <c r="A124" s="186"/>
      <c r="B124" s="190" t="s">
        <v>149</v>
      </c>
      <c r="C124" s="187" t="s">
        <v>34</v>
      </c>
      <c r="D124" s="188">
        <v>60</v>
      </c>
      <c r="E124" s="158">
        <v>0</v>
      </c>
      <c r="F124" s="425">
        <f>D124*E124</f>
        <v>0</v>
      </c>
    </row>
    <row r="125" spans="1:6" s="71" customFormat="1">
      <c r="A125" s="186"/>
      <c r="B125" s="182"/>
      <c r="C125" s="191"/>
      <c r="D125" s="188"/>
      <c r="E125" s="158"/>
      <c r="F125" s="422"/>
    </row>
    <row r="126" spans="1:6">
      <c r="A126" s="141" t="s">
        <v>25</v>
      </c>
      <c r="B126" s="130" t="s">
        <v>20</v>
      </c>
      <c r="C126" s="142"/>
      <c r="D126" s="143"/>
      <c r="E126" s="159"/>
      <c r="F126" s="430"/>
    </row>
    <row r="127" spans="1:6" ht="114.75">
      <c r="A127" s="141" t="s">
        <v>26</v>
      </c>
      <c r="B127" s="87" t="s">
        <v>718</v>
      </c>
      <c r="C127" s="142"/>
      <c r="D127" s="143"/>
      <c r="E127" s="159"/>
      <c r="F127" s="430"/>
    </row>
    <row r="128" spans="1:6" ht="15">
      <c r="A128" s="141"/>
      <c r="B128" s="192" t="s">
        <v>683</v>
      </c>
      <c r="C128" s="142" t="s">
        <v>899</v>
      </c>
      <c r="D128" s="143">
        <v>1100</v>
      </c>
      <c r="E128" s="159">
        <v>0</v>
      </c>
      <c r="F128" s="421">
        <f>D128*E128</f>
        <v>0</v>
      </c>
    </row>
    <row r="129" spans="1:6" ht="15">
      <c r="A129" s="141"/>
      <c r="B129" s="192" t="s">
        <v>681</v>
      </c>
      <c r="C129" s="142" t="s">
        <v>902</v>
      </c>
      <c r="D129" s="143">
        <v>75</v>
      </c>
      <c r="E129" s="159">
        <v>0</v>
      </c>
      <c r="F129" s="421">
        <f t="shared" ref="F129:F130" si="0">D129*E129</f>
        <v>0</v>
      </c>
    </row>
    <row r="130" spans="1:6">
      <c r="A130" s="141"/>
      <c r="B130" s="193" t="s">
        <v>21</v>
      </c>
      <c r="C130" s="142" t="s">
        <v>37</v>
      </c>
      <c r="D130" s="143">
        <v>73</v>
      </c>
      <c r="E130" s="159">
        <v>0</v>
      </c>
      <c r="F130" s="421">
        <f t="shared" si="0"/>
        <v>0</v>
      </c>
    </row>
    <row r="131" spans="1:6">
      <c r="A131" s="141"/>
      <c r="B131" s="87"/>
      <c r="C131" s="142"/>
      <c r="D131" s="143"/>
      <c r="E131" s="159"/>
      <c r="F131" s="430"/>
    </row>
    <row r="132" spans="1:6" ht="63.75">
      <c r="A132" s="141" t="s">
        <v>30</v>
      </c>
      <c r="B132" s="87" t="s">
        <v>684</v>
      </c>
      <c r="C132" s="142"/>
      <c r="D132" s="143"/>
      <c r="E132" s="159"/>
      <c r="F132" s="430"/>
    </row>
    <row r="133" spans="1:6" ht="15">
      <c r="A133" s="141"/>
      <c r="B133" s="87"/>
      <c r="C133" s="142" t="s">
        <v>899</v>
      </c>
      <c r="D133" s="143">
        <f>D128</f>
        <v>1100</v>
      </c>
      <c r="E133" s="159">
        <v>0</v>
      </c>
      <c r="F133" s="421">
        <f t="shared" ref="F133" si="1">D133*E133</f>
        <v>0</v>
      </c>
    </row>
    <row r="134" spans="1:6">
      <c r="A134" s="141"/>
      <c r="B134" s="87"/>
      <c r="C134" s="142"/>
      <c r="D134" s="143"/>
      <c r="E134" s="159"/>
      <c r="F134" s="430"/>
    </row>
    <row r="135" spans="1:6" ht="51">
      <c r="A135" s="141" t="s">
        <v>107</v>
      </c>
      <c r="B135" s="87" t="s">
        <v>22</v>
      </c>
      <c r="C135" s="142"/>
      <c r="D135" s="143"/>
      <c r="E135" s="159"/>
      <c r="F135" s="430"/>
    </row>
    <row r="136" spans="1:6" ht="15">
      <c r="A136" s="141"/>
      <c r="B136" s="87"/>
      <c r="C136" s="142" t="s">
        <v>899</v>
      </c>
      <c r="D136" s="143">
        <f>D133</f>
        <v>1100</v>
      </c>
      <c r="E136" s="159">
        <v>0</v>
      </c>
      <c r="F136" s="421">
        <f t="shared" ref="F136" si="2">D136*E136</f>
        <v>0</v>
      </c>
    </row>
    <row r="137" spans="1:6">
      <c r="A137" s="141"/>
      <c r="B137" s="87"/>
      <c r="C137" s="142"/>
      <c r="D137" s="143"/>
      <c r="E137" s="159"/>
      <c r="F137" s="430"/>
    </row>
    <row r="138" spans="1:6">
      <c r="A138" s="141" t="s">
        <v>685</v>
      </c>
      <c r="B138" s="130" t="s">
        <v>676</v>
      </c>
      <c r="C138" s="142"/>
      <c r="D138" s="143"/>
      <c r="E138" s="159"/>
      <c r="F138" s="430"/>
    </row>
    <row r="139" spans="1:6" ht="114.75">
      <c r="A139" s="141" t="s">
        <v>686</v>
      </c>
      <c r="B139" s="87" t="s">
        <v>745</v>
      </c>
      <c r="C139" s="142"/>
      <c r="D139" s="143"/>
      <c r="E139" s="159"/>
      <c r="F139" s="430"/>
    </row>
    <row r="140" spans="1:6" ht="15">
      <c r="A140" s="141"/>
      <c r="B140" s="124" t="s">
        <v>186</v>
      </c>
      <c r="C140" s="142" t="s">
        <v>899</v>
      </c>
      <c r="D140" s="143">
        <v>3575</v>
      </c>
      <c r="E140" s="159">
        <v>0</v>
      </c>
      <c r="F140" s="421">
        <f t="shared" ref="F140:F142" si="3">D140*E140</f>
        <v>0</v>
      </c>
    </row>
    <row r="141" spans="1:6" ht="15">
      <c r="A141" s="141"/>
      <c r="B141" s="124" t="s">
        <v>681</v>
      </c>
      <c r="C141" s="142" t="s">
        <v>902</v>
      </c>
      <c r="D141" s="143">
        <v>240</v>
      </c>
      <c r="E141" s="159">
        <v>0</v>
      </c>
      <c r="F141" s="421">
        <f t="shared" si="3"/>
        <v>0</v>
      </c>
    </row>
    <row r="142" spans="1:6">
      <c r="A142" s="141"/>
      <c r="B142" s="124" t="s">
        <v>682</v>
      </c>
      <c r="C142" s="142" t="s">
        <v>37</v>
      </c>
      <c r="D142" s="143">
        <v>237</v>
      </c>
      <c r="E142" s="159">
        <v>0</v>
      </c>
      <c r="F142" s="421">
        <f t="shared" si="3"/>
        <v>0</v>
      </c>
    </row>
    <row r="143" spans="1:6">
      <c r="A143" s="141"/>
      <c r="B143" s="87"/>
      <c r="C143" s="142"/>
      <c r="D143" s="143"/>
      <c r="E143" s="159"/>
      <c r="F143" s="430"/>
    </row>
    <row r="144" spans="1:6" ht="63.75">
      <c r="A144" s="141" t="s">
        <v>687</v>
      </c>
      <c r="B144" s="87" t="s">
        <v>684</v>
      </c>
      <c r="C144" s="142"/>
      <c r="D144" s="143"/>
      <c r="E144" s="159"/>
      <c r="F144" s="430"/>
    </row>
    <row r="145" spans="1:6" ht="15">
      <c r="A145" s="141"/>
      <c r="B145" s="124"/>
      <c r="C145" s="142" t="s">
        <v>899</v>
      </c>
      <c r="D145" s="143">
        <f>D140</f>
        <v>3575</v>
      </c>
      <c r="E145" s="159">
        <v>0</v>
      </c>
      <c r="F145" s="421">
        <f t="shared" ref="F145" si="4">D145*E145</f>
        <v>0</v>
      </c>
    </row>
    <row r="146" spans="1:6">
      <c r="A146" s="141"/>
      <c r="B146" s="124"/>
      <c r="C146" s="142"/>
      <c r="D146" s="143"/>
      <c r="E146" s="159"/>
      <c r="F146" s="430"/>
    </row>
    <row r="147" spans="1:6" ht="51">
      <c r="A147" s="141" t="s">
        <v>688</v>
      </c>
      <c r="B147" s="87" t="s">
        <v>22</v>
      </c>
      <c r="C147" s="142"/>
      <c r="D147" s="143"/>
      <c r="E147" s="159"/>
      <c r="F147" s="430"/>
    </row>
    <row r="148" spans="1:6" ht="15">
      <c r="A148" s="141"/>
      <c r="B148" s="194"/>
      <c r="C148" s="142" t="s">
        <v>899</v>
      </c>
      <c r="D148" s="143">
        <f>D140</f>
        <v>3575</v>
      </c>
      <c r="E148" s="159">
        <v>0</v>
      </c>
      <c r="F148" s="421">
        <f t="shared" ref="F148" si="5">D148*E148</f>
        <v>0</v>
      </c>
    </row>
    <row r="149" spans="1:6">
      <c r="A149" s="141"/>
      <c r="B149" s="87"/>
      <c r="C149" s="142"/>
      <c r="D149" s="143"/>
      <c r="E149" s="159"/>
      <c r="F149" s="430"/>
    </row>
    <row r="150" spans="1:6">
      <c r="A150" s="141" t="s">
        <v>150</v>
      </c>
      <c r="B150" s="130" t="s">
        <v>719</v>
      </c>
      <c r="C150" s="142"/>
      <c r="D150" s="143"/>
      <c r="E150" s="159"/>
      <c r="F150" s="430"/>
    </row>
    <row r="151" spans="1:6" ht="102">
      <c r="A151" s="141" t="s">
        <v>689</v>
      </c>
      <c r="B151" s="87" t="s">
        <v>691</v>
      </c>
      <c r="C151" s="142"/>
      <c r="D151" s="143"/>
      <c r="E151" s="159"/>
      <c r="F151" s="430"/>
    </row>
    <row r="152" spans="1:6" ht="15">
      <c r="A152" s="141"/>
      <c r="B152" s="192" t="s">
        <v>186</v>
      </c>
      <c r="C152" s="142" t="s">
        <v>899</v>
      </c>
      <c r="D152" s="143">
        <v>1000</v>
      </c>
      <c r="E152" s="159">
        <v>0</v>
      </c>
      <c r="F152" s="421">
        <f t="shared" ref="F152:F153" si="6">D152*E152</f>
        <v>0</v>
      </c>
    </row>
    <row r="153" spans="1:6">
      <c r="A153" s="141"/>
      <c r="B153" s="192" t="s">
        <v>21</v>
      </c>
      <c r="C153" s="142" t="s">
        <v>37</v>
      </c>
      <c r="D153" s="143">
        <v>65</v>
      </c>
      <c r="E153" s="159">
        <v>0</v>
      </c>
      <c r="F153" s="421">
        <f t="shared" si="6"/>
        <v>0</v>
      </c>
    </row>
    <row r="154" spans="1:6">
      <c r="A154" s="141"/>
      <c r="B154" s="87"/>
      <c r="C154" s="142"/>
      <c r="D154" s="143"/>
      <c r="E154" s="159"/>
      <c r="F154" s="430"/>
    </row>
    <row r="155" spans="1:6" ht="89.25">
      <c r="A155" s="141" t="s">
        <v>690</v>
      </c>
      <c r="B155" s="162" t="s">
        <v>720</v>
      </c>
      <c r="C155" s="142"/>
      <c r="D155" s="143"/>
      <c r="E155" s="159"/>
      <c r="F155" s="430"/>
    </row>
    <row r="156" spans="1:6" ht="15">
      <c r="A156" s="141"/>
      <c r="B156" s="138" t="s">
        <v>187</v>
      </c>
      <c r="C156" s="142" t="s">
        <v>899</v>
      </c>
      <c r="D156" s="143">
        <v>1000</v>
      </c>
      <c r="E156" s="159">
        <v>0</v>
      </c>
      <c r="F156" s="421">
        <f t="shared" ref="F156" si="7">D156*E156</f>
        <v>0</v>
      </c>
    </row>
    <row r="157" spans="1:6">
      <c r="A157" s="141"/>
      <c r="B157" s="124"/>
      <c r="C157" s="142"/>
      <c r="D157" s="143"/>
      <c r="E157" s="159"/>
      <c r="F157" s="430"/>
    </row>
    <row r="158" spans="1:6" ht="25.5">
      <c r="A158" s="141" t="s">
        <v>151</v>
      </c>
      <c r="B158" s="130" t="s">
        <v>108</v>
      </c>
      <c r="C158" s="142"/>
      <c r="D158" s="143"/>
      <c r="E158" s="159"/>
      <c r="F158" s="430"/>
    </row>
    <row r="159" spans="1:6" ht="102">
      <c r="A159" s="141" t="s">
        <v>692</v>
      </c>
      <c r="B159" s="162" t="s">
        <v>27</v>
      </c>
      <c r="C159" s="142"/>
      <c r="D159" s="143"/>
      <c r="E159" s="159"/>
      <c r="F159" s="430"/>
    </row>
    <row r="160" spans="1:6" ht="15">
      <c r="A160" s="141"/>
      <c r="B160" s="196" t="s">
        <v>28</v>
      </c>
      <c r="C160" s="197" t="s">
        <v>903</v>
      </c>
      <c r="D160" s="143">
        <v>120</v>
      </c>
      <c r="E160" s="159">
        <v>0</v>
      </c>
      <c r="F160" s="421">
        <f t="shared" ref="F160:F161" si="8">D160*E160</f>
        <v>0</v>
      </c>
    </row>
    <row r="161" spans="1:6" ht="15">
      <c r="A161" s="141"/>
      <c r="B161" s="196" t="s">
        <v>29</v>
      </c>
      <c r="C161" s="197" t="s">
        <v>899</v>
      </c>
      <c r="D161" s="143">
        <v>600</v>
      </c>
      <c r="E161" s="159">
        <v>0</v>
      </c>
      <c r="F161" s="421">
        <f t="shared" si="8"/>
        <v>0</v>
      </c>
    </row>
    <row r="162" spans="1:6">
      <c r="A162" s="141"/>
      <c r="B162" s="87"/>
      <c r="C162" s="142"/>
      <c r="D162" s="143"/>
      <c r="E162" s="159"/>
      <c r="F162" s="430"/>
    </row>
    <row r="163" spans="1:6" ht="89.25">
      <c r="A163" s="141" t="s">
        <v>693</v>
      </c>
      <c r="B163" s="162" t="s">
        <v>677</v>
      </c>
      <c r="C163" s="197"/>
      <c r="D163" s="198"/>
      <c r="E163" s="199"/>
      <c r="F163" s="431"/>
    </row>
    <row r="164" spans="1:6" ht="15">
      <c r="A164" s="200"/>
      <c r="B164" s="196" t="s">
        <v>31</v>
      </c>
      <c r="C164" s="197" t="s">
        <v>903</v>
      </c>
      <c r="D164" s="198">
        <v>160</v>
      </c>
      <c r="E164" s="199">
        <v>0</v>
      </c>
      <c r="F164" s="421">
        <f t="shared" ref="F164" si="9">D164*E164</f>
        <v>0</v>
      </c>
    </row>
    <row r="165" spans="1:6">
      <c r="A165" s="200"/>
      <c r="B165" s="164"/>
      <c r="C165" s="197"/>
      <c r="D165" s="198"/>
      <c r="E165" s="199"/>
      <c r="F165" s="431"/>
    </row>
    <row r="166" spans="1:6">
      <c r="A166" s="141" t="s">
        <v>152</v>
      </c>
      <c r="B166" s="195" t="s">
        <v>32</v>
      </c>
      <c r="C166" s="142"/>
      <c r="D166" s="143"/>
      <c r="E166" s="159"/>
      <c r="F166" s="430"/>
    </row>
    <row r="167" spans="1:6" ht="153">
      <c r="A167" s="141" t="s">
        <v>694</v>
      </c>
      <c r="B167" s="124" t="s">
        <v>695</v>
      </c>
      <c r="C167" s="142"/>
      <c r="D167" s="143"/>
      <c r="E167" s="159"/>
      <c r="F167" s="430"/>
    </row>
    <row r="168" spans="1:6" ht="15">
      <c r="A168" s="141"/>
      <c r="B168" s="192" t="s">
        <v>191</v>
      </c>
      <c r="C168" s="197" t="s">
        <v>899</v>
      </c>
      <c r="D168" s="143">
        <v>22</v>
      </c>
      <c r="E168" s="159">
        <v>0</v>
      </c>
      <c r="F168" s="421">
        <f t="shared" ref="F168:F169" si="10">D168*E168</f>
        <v>0</v>
      </c>
    </row>
    <row r="169" spans="1:6" ht="15">
      <c r="A169" s="141"/>
      <c r="B169" s="192" t="s">
        <v>192</v>
      </c>
      <c r="C169" s="197" t="s">
        <v>903</v>
      </c>
      <c r="D169" s="143">
        <v>2</v>
      </c>
      <c r="E169" s="159">
        <v>0</v>
      </c>
      <c r="F169" s="421">
        <f t="shared" si="10"/>
        <v>0</v>
      </c>
    </row>
    <row r="170" spans="1:6">
      <c r="A170" s="141"/>
      <c r="B170" s="124"/>
      <c r="C170" s="142"/>
      <c r="D170" s="143"/>
      <c r="E170" s="159"/>
      <c r="F170" s="430"/>
    </row>
    <row r="171" spans="1:6" ht="102">
      <c r="A171" s="141" t="s">
        <v>697</v>
      </c>
      <c r="B171" s="124" t="s">
        <v>696</v>
      </c>
      <c r="C171" s="142"/>
      <c r="D171" s="143"/>
      <c r="E171" s="159"/>
      <c r="F171" s="430"/>
    </row>
    <row r="172" spans="1:6">
      <c r="A172" s="141"/>
      <c r="B172" s="192" t="s">
        <v>33</v>
      </c>
      <c r="C172" s="142" t="s">
        <v>34</v>
      </c>
      <c r="D172" s="143">
        <v>540</v>
      </c>
      <c r="E172" s="159">
        <v>0</v>
      </c>
      <c r="F172" s="421">
        <f t="shared" ref="F172" si="11">D172*E172</f>
        <v>0</v>
      </c>
    </row>
    <row r="173" spans="1:6">
      <c r="A173" s="141"/>
      <c r="B173" s="124"/>
      <c r="C173" s="142"/>
      <c r="D173" s="143"/>
      <c r="E173" s="159"/>
      <c r="F173" s="430"/>
    </row>
    <row r="174" spans="1:6" ht="63.75">
      <c r="A174" s="141" t="s">
        <v>698</v>
      </c>
      <c r="B174" s="124" t="s">
        <v>35</v>
      </c>
      <c r="C174" s="142"/>
      <c r="D174" s="143"/>
      <c r="E174" s="159"/>
      <c r="F174" s="430"/>
    </row>
    <row r="175" spans="1:6">
      <c r="A175" s="141"/>
      <c r="B175" s="124"/>
      <c r="C175" s="142" t="s">
        <v>34</v>
      </c>
      <c r="D175" s="143">
        <f>D172</f>
        <v>540</v>
      </c>
      <c r="E175" s="159">
        <v>0</v>
      </c>
      <c r="F175" s="421">
        <f t="shared" ref="F175" si="12">D175*E175</f>
        <v>0</v>
      </c>
    </row>
    <row r="176" spans="1:6">
      <c r="A176" s="141"/>
      <c r="B176" s="124"/>
      <c r="C176" s="142"/>
      <c r="D176" s="143"/>
      <c r="E176" s="159"/>
      <c r="F176" s="430"/>
    </row>
    <row r="177" spans="1:6" s="71" customFormat="1">
      <c r="A177" s="364"/>
      <c r="B177" s="65"/>
      <c r="C177" s="68"/>
      <c r="D177" s="69"/>
      <c r="E177" s="73"/>
      <c r="F177" s="403"/>
    </row>
    <row r="178" spans="1:6" s="178" customFormat="1">
      <c r="A178" s="179" t="s">
        <v>117</v>
      </c>
      <c r="B178" s="203" t="s">
        <v>38</v>
      </c>
      <c r="C178" s="204"/>
      <c r="D178" s="176"/>
      <c r="E178" s="205"/>
      <c r="F178" s="428">
        <f>SUM(F123:F177)</f>
        <v>0</v>
      </c>
    </row>
    <row r="179" spans="1:6">
      <c r="B179" s="65"/>
    </row>
    <row r="180" spans="1:6" s="207" customFormat="1">
      <c r="A180" s="179" t="s">
        <v>39</v>
      </c>
      <c r="B180" s="206" t="s">
        <v>160</v>
      </c>
      <c r="C180" s="68"/>
      <c r="D180" s="69"/>
      <c r="E180" s="69"/>
      <c r="F180" s="417"/>
    </row>
    <row r="181" spans="1:6" s="207" customFormat="1">
      <c r="A181" s="76"/>
      <c r="B181" s="208"/>
      <c r="C181" s="374"/>
      <c r="D181" s="78"/>
      <c r="E181" s="78"/>
      <c r="F181" s="432"/>
    </row>
    <row r="182" spans="1:6" s="207" customFormat="1">
      <c r="A182" s="76"/>
      <c r="B182" s="209" t="s">
        <v>2</v>
      </c>
      <c r="C182" s="210"/>
      <c r="D182" s="211"/>
      <c r="E182" s="212"/>
      <c r="F182" s="433"/>
    </row>
    <row r="183" spans="1:6" s="207" customFormat="1" ht="63.75">
      <c r="A183" s="213"/>
      <c r="B183" s="182" t="s">
        <v>41</v>
      </c>
      <c r="C183" s="214"/>
      <c r="D183" s="215"/>
      <c r="E183" s="216"/>
      <c r="F183" s="434"/>
    </row>
    <row r="184" spans="1:6" s="207" customFormat="1">
      <c r="A184" s="213"/>
      <c r="B184" s="217" t="s">
        <v>161</v>
      </c>
      <c r="C184" s="218"/>
      <c r="D184" s="219"/>
      <c r="E184" s="158"/>
      <c r="F184" s="422"/>
    </row>
    <row r="185" spans="1:6" s="207" customFormat="1" ht="38.25">
      <c r="A185" s="76"/>
      <c r="B185" s="220" t="s">
        <v>162</v>
      </c>
      <c r="C185" s="221"/>
      <c r="D185" s="222"/>
      <c r="E185" s="223"/>
      <c r="F185" s="435"/>
    </row>
    <row r="186" spans="1:6" s="207" customFormat="1" ht="25.5">
      <c r="A186" s="76"/>
      <c r="B186" s="220" t="s">
        <v>163</v>
      </c>
      <c r="C186" s="221"/>
      <c r="D186" s="222"/>
      <c r="E186" s="223"/>
      <c r="F186" s="435"/>
    </row>
    <row r="187" spans="1:6" s="207" customFormat="1">
      <c r="A187" s="76"/>
      <c r="B187" s="224" t="s">
        <v>178</v>
      </c>
      <c r="C187" s="221"/>
      <c r="D187" s="222"/>
      <c r="E187" s="223"/>
      <c r="F187" s="435"/>
    </row>
    <row r="188" spans="1:6" s="207" customFormat="1">
      <c r="A188" s="213"/>
      <c r="B188" s="225"/>
      <c r="C188" s="226"/>
      <c r="D188" s="78"/>
      <c r="E188" s="80"/>
      <c r="F188" s="410"/>
    </row>
    <row r="189" spans="1:6" s="207" customFormat="1" ht="119.25" customHeight="1">
      <c r="A189" s="66" t="s">
        <v>52</v>
      </c>
      <c r="B189" s="227" t="s">
        <v>907</v>
      </c>
      <c r="C189" s="228"/>
      <c r="D189" s="229"/>
      <c r="E189" s="160"/>
      <c r="F189" s="424"/>
    </row>
    <row r="190" spans="1:6" s="207" customFormat="1" ht="15">
      <c r="A190" s="187"/>
      <c r="B190" s="190" t="s">
        <v>167</v>
      </c>
      <c r="C190" s="230" t="s">
        <v>903</v>
      </c>
      <c r="D190" s="219">
        <v>150</v>
      </c>
      <c r="E190" s="160">
        <v>0</v>
      </c>
      <c r="F190" s="421">
        <f>D190*E190</f>
        <v>0</v>
      </c>
    </row>
    <row r="191" spans="1:6" s="207" customFormat="1">
      <c r="A191" s="231"/>
      <c r="B191" s="232"/>
      <c r="C191" s="233"/>
      <c r="D191" s="234"/>
      <c r="E191" s="235"/>
      <c r="F191" s="436"/>
    </row>
    <row r="192" spans="1:6" s="207" customFormat="1" ht="102">
      <c r="A192" s="66" t="s">
        <v>60</v>
      </c>
      <c r="B192" s="182" t="s">
        <v>904</v>
      </c>
      <c r="C192" s="214"/>
      <c r="D192" s="215"/>
      <c r="E192" s="237"/>
      <c r="F192" s="434"/>
    </row>
    <row r="193" spans="1:6" s="207" customFormat="1" ht="15">
      <c r="A193" s="76"/>
      <c r="B193" s="190" t="s">
        <v>679</v>
      </c>
      <c r="C193" s="230" t="s">
        <v>903</v>
      </c>
      <c r="D193" s="219">
        <v>100</v>
      </c>
      <c r="E193" s="160">
        <v>0</v>
      </c>
      <c r="F193" s="421">
        <f>D193*E193</f>
        <v>0</v>
      </c>
    </row>
    <row r="194" spans="1:6" s="207" customFormat="1">
      <c r="A194" s="76"/>
      <c r="B194" s="225"/>
      <c r="C194" s="202"/>
      <c r="D194" s="238"/>
      <c r="E194" s="236"/>
      <c r="F194" s="437"/>
    </row>
    <row r="195" spans="1:6" s="207" customFormat="1" ht="63.75">
      <c r="A195" s="66" t="s">
        <v>119</v>
      </c>
      <c r="B195" s="239" t="s">
        <v>164</v>
      </c>
      <c r="C195" s="214"/>
      <c r="D195" s="215"/>
      <c r="E195" s="216"/>
      <c r="F195" s="434"/>
    </row>
    <row r="196" spans="1:6" s="207" customFormat="1" ht="15">
      <c r="A196" s="76"/>
      <c r="B196" s="182"/>
      <c r="C196" s="230" t="s">
        <v>903</v>
      </c>
      <c r="D196" s="219">
        <v>50</v>
      </c>
      <c r="E196" s="160">
        <v>0</v>
      </c>
      <c r="F196" s="421">
        <f>D196*E196</f>
        <v>0</v>
      </c>
    </row>
    <row r="197" spans="1:6" s="207" customFormat="1">
      <c r="A197" s="76"/>
      <c r="B197" s="240"/>
      <c r="C197" s="226"/>
      <c r="D197" s="78"/>
      <c r="E197" s="79"/>
      <c r="F197" s="410"/>
    </row>
    <row r="198" spans="1:6" s="242" customFormat="1">
      <c r="A198" s="179" t="s">
        <v>39</v>
      </c>
      <c r="B198" s="206" t="s">
        <v>165</v>
      </c>
      <c r="C198" s="241"/>
      <c r="D198" s="176"/>
      <c r="E198" s="205"/>
      <c r="F198" s="428">
        <f>SUM(F190:F196)</f>
        <v>0</v>
      </c>
    </row>
    <row r="199" spans="1:6" s="207" customFormat="1">
      <c r="A199" s="76"/>
      <c r="B199" s="243"/>
      <c r="C199" s="374"/>
      <c r="D199" s="78"/>
      <c r="E199" s="79"/>
      <c r="F199" s="410"/>
    </row>
    <row r="200" spans="1:6" s="71" customFormat="1">
      <c r="A200" s="179" t="s">
        <v>64</v>
      </c>
      <c r="B200" s="148" t="s">
        <v>40</v>
      </c>
      <c r="C200" s="68"/>
      <c r="D200" s="69"/>
      <c r="E200" s="69"/>
      <c r="F200" s="417"/>
    </row>
    <row r="201" spans="1:6" s="71" customFormat="1">
      <c r="A201" s="66"/>
      <c r="B201" s="146"/>
      <c r="C201" s="68"/>
      <c r="D201" s="69"/>
      <c r="E201" s="69"/>
      <c r="F201" s="417"/>
    </row>
    <row r="202" spans="1:6" s="71" customFormat="1">
      <c r="A202" s="76"/>
      <c r="B202" s="149" t="s">
        <v>2</v>
      </c>
      <c r="C202" s="374"/>
      <c r="D202" s="78"/>
      <c r="E202" s="80"/>
      <c r="F202" s="410"/>
    </row>
    <row r="203" spans="1:6" s="71" customFormat="1" ht="63.75">
      <c r="A203" s="76"/>
      <c r="B203" s="87" t="s">
        <v>41</v>
      </c>
      <c r="C203" s="141"/>
      <c r="D203" s="244"/>
      <c r="E203" s="245"/>
      <c r="F203" s="438"/>
    </row>
    <row r="204" spans="1:6" s="71" customFormat="1" ht="25.5">
      <c r="A204" s="76"/>
      <c r="B204" s="134" t="s">
        <v>42</v>
      </c>
      <c r="C204" s="142"/>
      <c r="D204" s="143"/>
      <c r="E204" s="144"/>
      <c r="F204" s="414"/>
    </row>
    <row r="205" spans="1:6" s="71" customFormat="1" ht="25.5">
      <c r="B205" s="124" t="s">
        <v>43</v>
      </c>
      <c r="C205" s="246"/>
      <c r="D205" s="247"/>
      <c r="E205" s="248"/>
      <c r="F205" s="439"/>
    </row>
    <row r="206" spans="1:6" s="71" customFormat="1" ht="51">
      <c r="B206" s="136" t="s">
        <v>44</v>
      </c>
      <c r="C206" s="249"/>
      <c r="D206" s="250"/>
      <c r="E206" s="251"/>
      <c r="F206" s="440"/>
    </row>
    <row r="207" spans="1:6" s="71" customFormat="1" ht="51">
      <c r="B207" s="124" t="s">
        <v>45</v>
      </c>
      <c r="C207" s="252"/>
      <c r="D207" s="250"/>
      <c r="E207" s="251"/>
      <c r="F207" s="440"/>
    </row>
    <row r="208" spans="1:6" s="71" customFormat="1" ht="51">
      <c r="B208" s="253" t="s">
        <v>46</v>
      </c>
      <c r="C208" s="254"/>
      <c r="D208" s="255"/>
      <c r="E208" s="256"/>
      <c r="F208" s="441"/>
    </row>
    <row r="209" spans="1:6" s="71" customFormat="1" ht="51">
      <c r="A209" s="76"/>
      <c r="B209" s="139" t="s">
        <v>47</v>
      </c>
      <c r="C209" s="257"/>
      <c r="D209" s="258"/>
      <c r="E209" s="259"/>
      <c r="F209" s="442"/>
    </row>
    <row r="210" spans="1:6" s="71" customFormat="1" ht="51">
      <c r="A210" s="76"/>
      <c r="B210" s="139" t="s">
        <v>48</v>
      </c>
      <c r="C210" s="257"/>
      <c r="D210" s="258"/>
      <c r="E210" s="259"/>
      <c r="F210" s="442"/>
    </row>
    <row r="211" spans="1:6" s="71" customFormat="1" ht="63.75">
      <c r="A211" s="76"/>
      <c r="B211" s="260" t="s">
        <v>49</v>
      </c>
      <c r="C211" s="261"/>
      <c r="D211" s="255"/>
      <c r="E211" s="256"/>
      <c r="F211" s="441"/>
    </row>
    <row r="212" spans="1:6" s="71" customFormat="1" ht="242.25">
      <c r="A212" s="76"/>
      <c r="B212" s="87" t="s">
        <v>50</v>
      </c>
      <c r="C212" s="141"/>
      <c r="D212" s="244"/>
      <c r="E212" s="245"/>
      <c r="F212" s="438"/>
    </row>
    <row r="213" spans="1:6" s="71" customFormat="1" ht="25.5">
      <c r="A213" s="76"/>
      <c r="B213" s="87" t="s">
        <v>51</v>
      </c>
      <c r="C213" s="141"/>
      <c r="D213" s="244"/>
      <c r="E213" s="245"/>
      <c r="F213" s="438"/>
    </row>
    <row r="214" spans="1:6" ht="38.25">
      <c r="A214" s="76"/>
      <c r="B214" s="124" t="s">
        <v>101</v>
      </c>
      <c r="C214" s="262"/>
      <c r="D214" s="78"/>
      <c r="E214" s="80"/>
      <c r="F214" s="410"/>
    </row>
    <row r="215" spans="1:6" s="71" customFormat="1">
      <c r="A215" s="76"/>
      <c r="B215" s="87"/>
      <c r="C215" s="374"/>
      <c r="D215" s="78"/>
      <c r="E215" s="80"/>
      <c r="F215" s="410"/>
    </row>
    <row r="216" spans="1:6">
      <c r="A216" s="141" t="s">
        <v>67</v>
      </c>
      <c r="B216" s="263" t="s">
        <v>53</v>
      </c>
      <c r="C216" s="142"/>
      <c r="D216" s="143"/>
      <c r="E216" s="159"/>
      <c r="F216" s="430"/>
    </row>
    <row r="217" spans="1:6" ht="272.25" customHeight="1">
      <c r="A217" s="141" t="s">
        <v>68</v>
      </c>
      <c r="B217" s="124" t="s">
        <v>919</v>
      </c>
      <c r="C217" s="230"/>
      <c r="D217" s="143"/>
      <c r="E217" s="144"/>
      <c r="F217" s="430"/>
    </row>
    <row r="218" spans="1:6">
      <c r="A218" s="141"/>
      <c r="B218" s="193" t="s">
        <v>62</v>
      </c>
      <c r="C218" s="230" t="s">
        <v>37</v>
      </c>
      <c r="D218" s="143">
        <v>50</v>
      </c>
      <c r="E218" s="144">
        <v>0</v>
      </c>
      <c r="F218" s="421">
        <f>D218*E218</f>
        <v>0</v>
      </c>
    </row>
    <row r="219" spans="1:6">
      <c r="A219" s="141"/>
      <c r="B219" s="134"/>
      <c r="C219" s="230"/>
      <c r="D219" s="143"/>
      <c r="E219" s="144"/>
      <c r="F219" s="430"/>
    </row>
    <row r="220" spans="1:6" ht="114.75">
      <c r="A220" s="141" t="s">
        <v>69</v>
      </c>
      <c r="B220" s="124" t="s">
        <v>924</v>
      </c>
      <c r="C220" s="230"/>
      <c r="D220" s="143"/>
      <c r="E220" s="144"/>
      <c r="F220" s="430"/>
    </row>
    <row r="221" spans="1:6">
      <c r="A221" s="141"/>
      <c r="B221" s="193" t="s">
        <v>188</v>
      </c>
      <c r="C221" s="230" t="s">
        <v>55</v>
      </c>
      <c r="D221" s="143">
        <v>2000</v>
      </c>
      <c r="E221" s="144">
        <v>0</v>
      </c>
      <c r="F221" s="421">
        <f>D221*E221</f>
        <v>0</v>
      </c>
    </row>
    <row r="222" spans="1:6">
      <c r="A222" s="141"/>
      <c r="B222" s="134"/>
      <c r="C222" s="230"/>
      <c r="D222" s="143"/>
      <c r="E222" s="144"/>
      <c r="F222" s="430"/>
    </row>
    <row r="223" spans="1:6" ht="153">
      <c r="A223" s="141" t="s">
        <v>70</v>
      </c>
      <c r="B223" s="164" t="s">
        <v>925</v>
      </c>
      <c r="D223" s="143"/>
      <c r="E223" s="144"/>
      <c r="F223" s="430"/>
    </row>
    <row r="224" spans="1:6">
      <c r="A224" s="141"/>
      <c r="B224" s="193" t="s">
        <v>109</v>
      </c>
      <c r="C224" s="230" t="s">
        <v>55</v>
      </c>
      <c r="D224" s="143">
        <v>300</v>
      </c>
      <c r="E224" s="144">
        <v>0</v>
      </c>
      <c r="F224" s="421">
        <f>D224*E224</f>
        <v>0</v>
      </c>
    </row>
    <row r="225" spans="1:6">
      <c r="A225" s="141"/>
      <c r="B225" s="193" t="s">
        <v>110</v>
      </c>
      <c r="C225" s="230" t="s">
        <v>55</v>
      </c>
      <c r="D225" s="143">
        <v>350</v>
      </c>
      <c r="E225" s="144">
        <v>0</v>
      </c>
      <c r="F225" s="421">
        <f>D225*E225</f>
        <v>0</v>
      </c>
    </row>
    <row r="226" spans="1:6">
      <c r="A226" s="141"/>
      <c r="B226" s="264"/>
      <c r="C226" s="230"/>
      <c r="D226" s="143"/>
      <c r="E226" s="144"/>
      <c r="F226" s="430"/>
    </row>
    <row r="227" spans="1:6" ht="127.5">
      <c r="A227" s="141" t="s">
        <v>71</v>
      </c>
      <c r="B227" s="164" t="s">
        <v>926</v>
      </c>
      <c r="C227" s="265"/>
      <c r="D227" s="198"/>
      <c r="E227" s="266"/>
      <c r="F227" s="431"/>
    </row>
    <row r="228" spans="1:6">
      <c r="A228" s="200"/>
      <c r="B228" s="267" t="s">
        <v>111</v>
      </c>
      <c r="C228" s="265" t="s">
        <v>55</v>
      </c>
      <c r="D228" s="198">
        <v>2000</v>
      </c>
      <c r="E228" s="266">
        <v>0</v>
      </c>
      <c r="F228" s="421">
        <f>D228*E228</f>
        <v>0</v>
      </c>
    </row>
    <row r="229" spans="1:6">
      <c r="A229" s="200"/>
      <c r="B229" s="268"/>
      <c r="C229" s="265"/>
      <c r="D229" s="198"/>
      <c r="E229" s="266"/>
      <c r="F229" s="431"/>
    </row>
    <row r="230" spans="1:6">
      <c r="A230" s="141" t="s">
        <v>72</v>
      </c>
      <c r="B230" s="269" t="s">
        <v>56</v>
      </c>
      <c r="C230" s="197"/>
      <c r="D230" s="198"/>
      <c r="E230" s="199"/>
      <c r="F230" s="431"/>
    </row>
    <row r="231" spans="1:6" ht="198" customHeight="1">
      <c r="A231" s="141"/>
      <c r="B231" s="162" t="s">
        <v>721</v>
      </c>
      <c r="C231" s="197"/>
      <c r="D231" s="198"/>
      <c r="E231" s="199"/>
      <c r="F231" s="431"/>
    </row>
    <row r="232" spans="1:6" ht="15">
      <c r="A232" s="200"/>
      <c r="B232" s="270" t="s">
        <v>57</v>
      </c>
      <c r="C232" s="265" t="s">
        <v>899</v>
      </c>
      <c r="D232" s="198">
        <v>1100</v>
      </c>
      <c r="E232" s="266">
        <v>0</v>
      </c>
      <c r="F232" s="421">
        <f>D232*E232</f>
        <v>0</v>
      </c>
    </row>
    <row r="233" spans="1:6">
      <c r="A233" s="200"/>
      <c r="B233" s="196" t="s">
        <v>673</v>
      </c>
      <c r="C233" s="265" t="s">
        <v>55</v>
      </c>
      <c r="D233" s="198">
        <v>6815</v>
      </c>
      <c r="E233" s="266">
        <v>0</v>
      </c>
      <c r="F233" s="421">
        <f>D233*E233</f>
        <v>0</v>
      </c>
    </row>
    <row r="234" spans="1:6">
      <c r="A234" s="200"/>
      <c r="B234" s="271" t="s">
        <v>58</v>
      </c>
      <c r="C234" s="265" t="s">
        <v>55</v>
      </c>
      <c r="D234" s="198">
        <v>2500</v>
      </c>
      <c r="E234" s="266">
        <v>0</v>
      </c>
      <c r="F234" s="421">
        <f>D234*E234</f>
        <v>0</v>
      </c>
    </row>
    <row r="235" spans="1:6">
      <c r="A235" s="200"/>
      <c r="B235" s="271" t="s">
        <v>674</v>
      </c>
      <c r="C235" s="265" t="s">
        <v>55</v>
      </c>
      <c r="D235" s="198">
        <v>2217</v>
      </c>
      <c r="E235" s="266">
        <v>0</v>
      </c>
      <c r="F235" s="421">
        <f>D235*E235</f>
        <v>0</v>
      </c>
    </row>
    <row r="236" spans="1:6">
      <c r="A236" s="200"/>
      <c r="B236" s="271" t="s">
        <v>675</v>
      </c>
      <c r="C236" s="265" t="s">
        <v>55</v>
      </c>
      <c r="D236" s="198">
        <v>1230</v>
      </c>
      <c r="E236" s="266">
        <v>0</v>
      </c>
      <c r="F236" s="421">
        <f>D236*E236</f>
        <v>0</v>
      </c>
    </row>
    <row r="237" spans="1:6">
      <c r="A237" s="200"/>
      <c r="B237" s="272"/>
      <c r="C237" s="265"/>
      <c r="D237" s="198"/>
      <c r="E237" s="266"/>
      <c r="F237" s="431"/>
    </row>
    <row r="238" spans="1:6">
      <c r="A238" s="141" t="s">
        <v>75</v>
      </c>
      <c r="B238" s="130" t="s">
        <v>36</v>
      </c>
      <c r="C238" s="142"/>
      <c r="D238" s="143"/>
      <c r="E238" s="144"/>
      <c r="F238" s="414"/>
    </row>
    <row r="239" spans="1:6" ht="76.5">
      <c r="A239" s="141"/>
      <c r="B239" s="87" t="s">
        <v>193</v>
      </c>
      <c r="C239" s="142"/>
      <c r="D239" s="143"/>
      <c r="E239" s="144"/>
      <c r="F239" s="414"/>
    </row>
    <row r="240" spans="1:6" ht="15">
      <c r="A240" s="141"/>
      <c r="B240" s="192" t="s">
        <v>59</v>
      </c>
      <c r="C240" s="230" t="s">
        <v>903</v>
      </c>
      <c r="D240" s="143">
        <v>30</v>
      </c>
      <c r="E240" s="144">
        <v>0</v>
      </c>
      <c r="F240" s="421">
        <f>D240*E240</f>
        <v>0</v>
      </c>
    </row>
    <row r="241" spans="1:6">
      <c r="A241" s="141"/>
      <c r="B241" s="192" t="s">
        <v>156</v>
      </c>
      <c r="C241" s="230" t="s">
        <v>55</v>
      </c>
      <c r="D241" s="143">
        <f>130*(D240)</f>
        <v>3900</v>
      </c>
      <c r="E241" s="144">
        <v>0</v>
      </c>
      <c r="F241" s="423">
        <f>D241*E241</f>
        <v>0</v>
      </c>
    </row>
    <row r="242" spans="1:6" ht="15">
      <c r="A242" s="141"/>
      <c r="B242" s="192" t="s">
        <v>24</v>
      </c>
      <c r="C242" s="230" t="s">
        <v>899</v>
      </c>
      <c r="D242" s="143">
        <v>240</v>
      </c>
      <c r="E242" s="144">
        <v>0</v>
      </c>
      <c r="F242" s="421">
        <f>D242*E242</f>
        <v>0</v>
      </c>
    </row>
    <row r="243" spans="1:6">
      <c r="A243" s="141"/>
      <c r="B243" s="124"/>
      <c r="C243" s="230"/>
      <c r="D243" s="143"/>
      <c r="E243" s="144"/>
      <c r="F243" s="414"/>
    </row>
    <row r="244" spans="1:6">
      <c r="A244" s="141" t="s">
        <v>76</v>
      </c>
      <c r="B244" s="130" t="s">
        <v>153</v>
      </c>
      <c r="C244" s="142"/>
      <c r="D244" s="143"/>
      <c r="E244" s="144"/>
      <c r="F244" s="414"/>
    </row>
    <row r="245" spans="1:6" ht="207" customHeight="1">
      <c r="A245" s="141"/>
      <c r="B245" s="87" t="s">
        <v>183</v>
      </c>
      <c r="C245" s="142"/>
      <c r="D245" s="143"/>
      <c r="E245" s="144"/>
      <c r="F245" s="443"/>
    </row>
    <row r="246" spans="1:6" ht="15">
      <c r="A246" s="141"/>
      <c r="B246" s="193" t="s">
        <v>157</v>
      </c>
      <c r="C246" s="230" t="s">
        <v>903</v>
      </c>
      <c r="D246" s="143">
        <v>125</v>
      </c>
      <c r="E246" s="144">
        <v>0</v>
      </c>
      <c r="F246" s="421">
        <f>D246*E246</f>
        <v>0</v>
      </c>
    </row>
    <row r="247" spans="1:6">
      <c r="A247" s="141"/>
      <c r="B247" s="192" t="s">
        <v>156</v>
      </c>
      <c r="C247" s="230" t="s">
        <v>55</v>
      </c>
      <c r="D247" s="159">
        <v>16250</v>
      </c>
      <c r="E247" s="144">
        <v>0</v>
      </c>
      <c r="F247" s="421">
        <f>D247*E247</f>
        <v>0</v>
      </c>
    </row>
    <row r="248" spans="1:6" ht="15">
      <c r="A248" s="141"/>
      <c r="B248" s="193" t="s">
        <v>181</v>
      </c>
      <c r="C248" s="230" t="s">
        <v>899</v>
      </c>
      <c r="D248" s="143">
        <v>65</v>
      </c>
      <c r="E248" s="144">
        <v>0</v>
      </c>
      <c r="F248" s="421">
        <f>D248*E248</f>
        <v>0</v>
      </c>
    </row>
    <row r="249" spans="1:6" ht="15">
      <c r="A249" s="141"/>
      <c r="B249" s="193" t="s">
        <v>182</v>
      </c>
      <c r="C249" s="230" t="s">
        <v>899</v>
      </c>
      <c r="D249" s="143">
        <v>585</v>
      </c>
      <c r="E249" s="144">
        <v>0</v>
      </c>
      <c r="F249" s="421">
        <f>D249*E249</f>
        <v>0</v>
      </c>
    </row>
    <row r="250" spans="1:6" ht="15">
      <c r="A250" s="141"/>
      <c r="B250" s="193" t="s">
        <v>184</v>
      </c>
      <c r="C250" s="230" t="s">
        <v>899</v>
      </c>
      <c r="D250" s="143">
        <v>65</v>
      </c>
      <c r="E250" s="144">
        <v>0</v>
      </c>
      <c r="F250" s="421">
        <f>D250*E250</f>
        <v>0</v>
      </c>
    </row>
    <row r="251" spans="1:6">
      <c r="A251" s="141"/>
      <c r="B251" s="124"/>
      <c r="C251" s="230"/>
      <c r="D251" s="143"/>
      <c r="E251" s="144"/>
      <c r="F251" s="414"/>
    </row>
    <row r="252" spans="1:6" s="71" customFormat="1">
      <c r="A252" s="141" t="s">
        <v>78</v>
      </c>
      <c r="B252" s="201" t="s">
        <v>61</v>
      </c>
      <c r="C252" s="254"/>
      <c r="D252" s="255"/>
      <c r="E252" s="256"/>
      <c r="F252" s="441"/>
    </row>
    <row r="253" spans="1:6" ht="89.25">
      <c r="A253" s="273"/>
      <c r="B253" s="182" t="s">
        <v>189</v>
      </c>
      <c r="C253" s="183"/>
      <c r="D253" s="184"/>
      <c r="E253" s="158"/>
      <c r="F253" s="430"/>
    </row>
    <row r="254" spans="1:6" ht="15">
      <c r="A254" s="273"/>
      <c r="B254" s="274" t="s">
        <v>54</v>
      </c>
      <c r="C254" s="230" t="s">
        <v>903</v>
      </c>
      <c r="D254" s="143">
        <v>7</v>
      </c>
      <c r="E254" s="158">
        <v>0</v>
      </c>
      <c r="F254" s="421">
        <f>D254*E254</f>
        <v>0</v>
      </c>
    </row>
    <row r="255" spans="1:6" ht="15">
      <c r="A255" s="273"/>
      <c r="B255" s="190" t="s">
        <v>158</v>
      </c>
      <c r="C255" s="230" t="s">
        <v>899</v>
      </c>
      <c r="D255" s="219">
        <v>45</v>
      </c>
      <c r="E255" s="158">
        <v>0</v>
      </c>
      <c r="F255" s="421">
        <f>D255*E255</f>
        <v>0</v>
      </c>
    </row>
    <row r="256" spans="1:6">
      <c r="A256" s="141"/>
      <c r="B256" s="192" t="s">
        <v>156</v>
      </c>
      <c r="C256" s="230" t="s">
        <v>55</v>
      </c>
      <c r="D256" s="143">
        <v>950</v>
      </c>
      <c r="E256" s="144">
        <v>0</v>
      </c>
      <c r="F256" s="423">
        <f>D256*E256</f>
        <v>0</v>
      </c>
    </row>
    <row r="257" spans="1:6">
      <c r="A257" s="76"/>
      <c r="C257" s="71"/>
      <c r="F257" s="444"/>
    </row>
    <row r="258" spans="1:6" ht="173.25" customHeight="1">
      <c r="A258" s="141" t="s">
        <v>126</v>
      </c>
      <c r="B258" s="124" t="s">
        <v>920</v>
      </c>
      <c r="C258" s="275"/>
      <c r="D258" s="143"/>
      <c r="E258" s="144"/>
      <c r="F258" s="414"/>
    </row>
    <row r="259" spans="1:6">
      <c r="A259" s="141"/>
      <c r="B259" s="124" t="s">
        <v>755</v>
      </c>
      <c r="C259" s="275"/>
      <c r="D259" s="143"/>
      <c r="E259" s="144"/>
      <c r="F259" s="414"/>
    </row>
    <row r="260" spans="1:6">
      <c r="A260" s="141"/>
      <c r="B260" s="172" t="s">
        <v>174</v>
      </c>
      <c r="C260" s="275" t="s">
        <v>118</v>
      </c>
      <c r="D260" s="143">
        <v>360</v>
      </c>
      <c r="E260" s="158">
        <v>0</v>
      </c>
      <c r="F260" s="423">
        <f>D260*E260</f>
        <v>0</v>
      </c>
    </row>
    <row r="261" spans="1:6">
      <c r="A261" s="141"/>
      <c r="B261" s="264"/>
      <c r="C261" s="230"/>
      <c r="D261" s="143"/>
      <c r="E261" s="144"/>
      <c r="F261" s="430"/>
    </row>
    <row r="262" spans="1:6" s="71" customFormat="1">
      <c r="A262" s="141" t="s">
        <v>699</v>
      </c>
      <c r="B262" s="201" t="s">
        <v>166</v>
      </c>
      <c r="C262" s="254"/>
      <c r="D262" s="255"/>
      <c r="E262" s="256"/>
      <c r="F262" s="441"/>
    </row>
    <row r="263" spans="1:6" ht="76.5">
      <c r="A263" s="273"/>
      <c r="B263" s="182" t="s">
        <v>159</v>
      </c>
      <c r="C263" s="183"/>
      <c r="D263" s="184"/>
      <c r="E263" s="158"/>
      <c r="F263" s="430"/>
    </row>
    <row r="264" spans="1:6" ht="15">
      <c r="A264" s="273"/>
      <c r="B264" s="274" t="s">
        <v>54</v>
      </c>
      <c r="C264" s="230" t="s">
        <v>903</v>
      </c>
      <c r="D264" s="143">
        <v>65</v>
      </c>
      <c r="E264" s="158">
        <v>0</v>
      </c>
      <c r="F264" s="421">
        <f>D264*E264</f>
        <v>0</v>
      </c>
    </row>
    <row r="265" spans="1:6">
      <c r="A265" s="141"/>
      <c r="B265" s="192" t="s">
        <v>156</v>
      </c>
      <c r="C265" s="230" t="s">
        <v>55</v>
      </c>
      <c r="D265" s="143">
        <v>8320</v>
      </c>
      <c r="E265" s="144">
        <v>0</v>
      </c>
      <c r="F265" s="423">
        <f>D265*E265</f>
        <v>0</v>
      </c>
    </row>
    <row r="266" spans="1:6">
      <c r="A266" s="76"/>
      <c r="C266" s="71"/>
      <c r="F266" s="444"/>
    </row>
    <row r="267" spans="1:6" s="207" customFormat="1">
      <c r="A267" s="76"/>
      <c r="B267" s="277"/>
      <c r="C267" s="226"/>
      <c r="D267" s="78"/>
      <c r="E267" s="80"/>
      <c r="F267" s="410"/>
    </row>
    <row r="268" spans="1:6" s="178" customFormat="1">
      <c r="A268" s="278" t="s">
        <v>64</v>
      </c>
      <c r="B268" s="148" t="s">
        <v>63</v>
      </c>
      <c r="C268" s="279"/>
      <c r="D268" s="176"/>
      <c r="E268" s="205"/>
      <c r="F268" s="428">
        <f>SUM(F217:F267)</f>
        <v>0</v>
      </c>
    </row>
    <row r="269" spans="1:6">
      <c r="A269" s="141"/>
      <c r="B269" s="87"/>
      <c r="C269" s="142"/>
      <c r="D269" s="143"/>
      <c r="E269" s="144"/>
      <c r="F269" s="414"/>
    </row>
    <row r="270" spans="1:6" s="71" customFormat="1">
      <c r="A270" s="179" t="s">
        <v>80</v>
      </c>
      <c r="B270" s="148" t="s">
        <v>65</v>
      </c>
      <c r="C270" s="68"/>
      <c r="D270" s="69"/>
      <c r="E270" s="69"/>
      <c r="F270" s="417"/>
    </row>
    <row r="271" spans="1:6" s="71" customFormat="1">
      <c r="A271" s="180"/>
      <c r="B271" s="146"/>
      <c r="C271" s="68"/>
      <c r="D271" s="69"/>
      <c r="E271" s="69"/>
      <c r="F271" s="417"/>
    </row>
    <row r="272" spans="1:6" s="71" customFormat="1">
      <c r="A272" s="180"/>
      <c r="B272" s="149" t="s">
        <v>2</v>
      </c>
      <c r="C272" s="68"/>
      <c r="D272" s="69"/>
      <c r="E272" s="73"/>
      <c r="F272" s="403"/>
    </row>
    <row r="273" spans="1:6" s="71" customFormat="1" ht="114.75">
      <c r="A273" s="180"/>
      <c r="B273" s="149" t="s">
        <v>66</v>
      </c>
      <c r="C273" s="68"/>
      <c r="D273" s="69"/>
      <c r="E273" s="73"/>
      <c r="F273" s="403"/>
    </row>
    <row r="274" spans="1:6" s="71" customFormat="1">
      <c r="A274" s="180"/>
      <c r="B274" s="65"/>
      <c r="C274" s="68"/>
      <c r="D274" s="69"/>
      <c r="E274" s="73"/>
      <c r="F274" s="403"/>
    </row>
    <row r="275" spans="1:6" ht="25.5">
      <c r="A275" s="141" t="s">
        <v>82</v>
      </c>
      <c r="B275" s="280" t="s">
        <v>678</v>
      </c>
      <c r="C275" s="142"/>
      <c r="D275" s="143"/>
      <c r="E275" s="159"/>
      <c r="F275" s="430"/>
    </row>
    <row r="276" spans="1:6" ht="76.5">
      <c r="A276" s="141" t="s">
        <v>700</v>
      </c>
      <c r="B276" s="124" t="s">
        <v>170</v>
      </c>
      <c r="C276" s="142"/>
      <c r="D276" s="143"/>
      <c r="E276" s="159"/>
      <c r="F276" s="430"/>
    </row>
    <row r="277" spans="1:6" ht="15">
      <c r="A277" s="141"/>
      <c r="B277" s="194"/>
      <c r="C277" s="230" t="s">
        <v>899</v>
      </c>
      <c r="D277" s="143">
        <v>3575</v>
      </c>
      <c r="E277" s="159">
        <v>0</v>
      </c>
      <c r="F277" s="421">
        <f>D277*E277</f>
        <v>0</v>
      </c>
    </row>
    <row r="278" spans="1:6">
      <c r="A278" s="141"/>
      <c r="B278" s="182"/>
      <c r="C278" s="230"/>
      <c r="D278" s="219"/>
      <c r="E278" s="160"/>
      <c r="F278" s="424"/>
    </row>
    <row r="279" spans="1:6" ht="153">
      <c r="A279" s="141" t="s">
        <v>701</v>
      </c>
      <c r="B279" s="124" t="s">
        <v>921</v>
      </c>
      <c r="C279" s="142"/>
      <c r="D279" s="143"/>
      <c r="E279" s="159"/>
      <c r="F279" s="430"/>
    </row>
    <row r="280" spans="1:6" ht="15">
      <c r="A280" s="141"/>
      <c r="B280" s="194"/>
      <c r="C280" s="230" t="s">
        <v>899</v>
      </c>
      <c r="D280" s="143">
        <f>D277</f>
        <v>3575</v>
      </c>
      <c r="E280" s="159">
        <v>0</v>
      </c>
      <c r="F280" s="421">
        <f>D280*E280</f>
        <v>0</v>
      </c>
    </row>
    <row r="281" spans="1:6">
      <c r="A281" s="141"/>
      <c r="B281" s="87"/>
      <c r="C281" s="142"/>
      <c r="D281" s="143"/>
      <c r="E281" s="159"/>
      <c r="F281" s="430"/>
    </row>
    <row r="282" spans="1:6" ht="178.5">
      <c r="A282" s="141" t="s">
        <v>702</v>
      </c>
      <c r="B282" s="124" t="s">
        <v>922</v>
      </c>
      <c r="C282" s="142"/>
      <c r="D282" s="143"/>
      <c r="E282" s="144"/>
      <c r="F282" s="414"/>
    </row>
    <row r="283" spans="1:6">
      <c r="A283" s="141"/>
      <c r="B283" s="124"/>
      <c r="C283" s="142" t="s">
        <v>34</v>
      </c>
      <c r="D283" s="143">
        <v>30</v>
      </c>
      <c r="E283" s="144">
        <v>0</v>
      </c>
      <c r="F283" s="423">
        <f>D283*E283</f>
        <v>0</v>
      </c>
    </row>
    <row r="284" spans="1:6">
      <c r="A284" s="141"/>
      <c r="B284" s="124"/>
      <c r="C284" s="142"/>
      <c r="D284" s="143"/>
      <c r="E284" s="144"/>
      <c r="F284" s="414"/>
    </row>
    <row r="285" spans="1:6" ht="140.25">
      <c r="A285" s="141" t="s">
        <v>703</v>
      </c>
      <c r="B285" s="124" t="s">
        <v>185</v>
      </c>
      <c r="C285" s="142"/>
      <c r="D285" s="143"/>
      <c r="E285" s="159"/>
      <c r="F285" s="430"/>
    </row>
    <row r="286" spans="1:6">
      <c r="A286" s="141"/>
      <c r="B286" s="124"/>
      <c r="C286" s="142" t="s">
        <v>34</v>
      </c>
      <c r="D286" s="143">
        <v>17860</v>
      </c>
      <c r="E286" s="159">
        <v>0</v>
      </c>
      <c r="F286" s="421">
        <f>D286*E286</f>
        <v>0</v>
      </c>
    </row>
    <row r="287" spans="1:6">
      <c r="A287" s="141"/>
      <c r="B287" s="182"/>
      <c r="C287" s="230"/>
      <c r="D287" s="219"/>
      <c r="E287" s="160"/>
      <c r="F287" s="424"/>
    </row>
    <row r="288" spans="1:6" ht="332.25" customHeight="1">
      <c r="A288" s="141" t="s">
        <v>704</v>
      </c>
      <c r="B288" s="87" t="s">
        <v>927</v>
      </c>
      <c r="C288" s="142"/>
      <c r="D288" s="143"/>
      <c r="E288" s="159"/>
      <c r="F288" s="430"/>
    </row>
    <row r="289" spans="1:6" ht="15">
      <c r="A289" s="141"/>
      <c r="B289" s="134"/>
      <c r="C289" s="142" t="s">
        <v>899</v>
      </c>
      <c r="D289" s="143">
        <f>D280</f>
        <v>3575</v>
      </c>
      <c r="E289" s="160">
        <v>0</v>
      </c>
      <c r="F289" s="421">
        <f>D289*E289</f>
        <v>0</v>
      </c>
    </row>
    <row r="290" spans="1:6">
      <c r="A290" s="141"/>
      <c r="B290" s="134"/>
      <c r="C290" s="142"/>
      <c r="D290" s="143"/>
      <c r="E290" s="160"/>
      <c r="F290" s="430"/>
    </row>
    <row r="291" spans="1:6">
      <c r="A291" s="141" t="s">
        <v>705</v>
      </c>
      <c r="B291" s="263" t="s">
        <v>32</v>
      </c>
      <c r="C291" s="142"/>
      <c r="D291" s="143"/>
      <c r="E291" s="160"/>
      <c r="F291" s="430"/>
    </row>
    <row r="292" spans="1:6" ht="127.5">
      <c r="A292" s="141" t="s">
        <v>706</v>
      </c>
      <c r="B292" s="87" t="s">
        <v>144</v>
      </c>
      <c r="C292" s="142"/>
      <c r="D292" s="143"/>
      <c r="E292" s="159"/>
      <c r="F292" s="430"/>
    </row>
    <row r="293" spans="1:6">
      <c r="A293" s="141"/>
      <c r="B293" s="134" t="s">
        <v>73</v>
      </c>
      <c r="C293" s="142" t="s">
        <v>55</v>
      </c>
      <c r="D293" s="143">
        <v>1320</v>
      </c>
      <c r="E293" s="160">
        <v>0</v>
      </c>
      <c r="F293" s="421">
        <f>D293*E293</f>
        <v>0</v>
      </c>
    </row>
    <row r="294" spans="1:6">
      <c r="A294" s="141"/>
      <c r="B294" s="134" t="s">
        <v>74</v>
      </c>
      <c r="C294" s="142" t="s">
        <v>55</v>
      </c>
      <c r="D294" s="143">
        <v>343</v>
      </c>
      <c r="E294" s="160">
        <v>0</v>
      </c>
      <c r="F294" s="421">
        <f>D294*E294</f>
        <v>0</v>
      </c>
    </row>
    <row r="295" spans="1:6">
      <c r="A295" s="141"/>
      <c r="B295" s="134"/>
      <c r="C295" s="142"/>
      <c r="D295" s="143"/>
      <c r="E295" s="160"/>
      <c r="F295" s="430"/>
    </row>
    <row r="296" spans="1:6" ht="114.75">
      <c r="A296" s="141" t="s">
        <v>707</v>
      </c>
      <c r="B296" s="87" t="s">
        <v>171</v>
      </c>
      <c r="C296" s="142"/>
      <c r="D296" s="143"/>
      <c r="E296" s="159"/>
      <c r="F296" s="430"/>
    </row>
    <row r="297" spans="1:6">
      <c r="A297" s="141"/>
      <c r="B297" s="193" t="s">
        <v>746</v>
      </c>
      <c r="C297" s="142" t="s">
        <v>34</v>
      </c>
      <c r="D297" s="143">
        <v>4</v>
      </c>
      <c r="E297" s="160">
        <v>0</v>
      </c>
      <c r="F297" s="421">
        <f>D297*E297</f>
        <v>0</v>
      </c>
    </row>
    <row r="298" spans="1:6">
      <c r="A298" s="141"/>
      <c r="B298" s="134"/>
      <c r="C298" s="142"/>
      <c r="D298" s="143"/>
      <c r="E298" s="160"/>
      <c r="F298" s="430"/>
    </row>
    <row r="299" spans="1:6" ht="346.5" customHeight="1">
      <c r="A299" s="141" t="s">
        <v>708</v>
      </c>
      <c r="B299" s="87" t="s">
        <v>914</v>
      </c>
      <c r="C299" s="142"/>
      <c r="D299" s="143"/>
      <c r="E299" s="159"/>
      <c r="F299" s="430"/>
    </row>
    <row r="300" spans="1:6" ht="15">
      <c r="A300" s="141"/>
      <c r="B300" s="134"/>
      <c r="C300" s="142" t="s">
        <v>899</v>
      </c>
      <c r="D300" s="143">
        <v>50</v>
      </c>
      <c r="E300" s="160">
        <v>0</v>
      </c>
      <c r="F300" s="421">
        <f>D300*E300</f>
        <v>0</v>
      </c>
    </row>
    <row r="301" spans="1:6">
      <c r="A301" s="141"/>
      <c r="B301" s="134"/>
      <c r="C301" s="142"/>
      <c r="D301" s="143"/>
      <c r="E301" s="160"/>
      <c r="F301" s="430"/>
    </row>
    <row r="302" spans="1:6">
      <c r="A302" s="141" t="s">
        <v>709</v>
      </c>
      <c r="B302" s="269" t="s">
        <v>56</v>
      </c>
      <c r="C302" s="197"/>
      <c r="D302" s="198"/>
      <c r="E302" s="199"/>
      <c r="F302" s="431"/>
    </row>
    <row r="303" spans="1:6" ht="63.75">
      <c r="A303" s="141"/>
      <c r="B303" s="162" t="s">
        <v>680</v>
      </c>
      <c r="C303" s="197"/>
      <c r="D303" s="198"/>
      <c r="E303" s="281"/>
      <c r="F303" s="431"/>
    </row>
    <row r="304" spans="1:6" ht="15">
      <c r="A304" s="200"/>
      <c r="B304" s="282"/>
      <c r="C304" s="142" t="s">
        <v>899</v>
      </c>
      <c r="D304" s="198">
        <v>1100</v>
      </c>
      <c r="E304" s="283">
        <v>0</v>
      </c>
      <c r="F304" s="445">
        <f>D304*E304</f>
        <v>0</v>
      </c>
    </row>
    <row r="305" spans="1:6">
      <c r="A305" s="200"/>
      <c r="B305" s="282"/>
      <c r="C305" s="142"/>
      <c r="D305" s="198"/>
      <c r="E305" s="283"/>
      <c r="F305" s="431"/>
    </row>
    <row r="306" spans="1:6">
      <c r="A306" s="141" t="s">
        <v>710</v>
      </c>
      <c r="B306" s="284" t="s">
        <v>77</v>
      </c>
      <c r="C306" s="142"/>
      <c r="D306" s="143"/>
      <c r="E306" s="160"/>
      <c r="F306" s="430"/>
    </row>
    <row r="307" spans="1:6" ht="178.5">
      <c r="A307" s="141"/>
      <c r="B307" s="285" t="s">
        <v>711</v>
      </c>
      <c r="C307" s="142"/>
      <c r="D307" s="143"/>
      <c r="E307" s="160"/>
      <c r="F307" s="430"/>
    </row>
    <row r="308" spans="1:6" ht="15">
      <c r="A308" s="141"/>
      <c r="B308" s="193" t="s">
        <v>190</v>
      </c>
      <c r="C308" s="142" t="s">
        <v>899</v>
      </c>
      <c r="D308" s="143">
        <v>1000</v>
      </c>
      <c r="E308" s="160">
        <v>0</v>
      </c>
      <c r="F308" s="421">
        <f>D308*E308</f>
        <v>0</v>
      </c>
    </row>
    <row r="309" spans="1:6">
      <c r="A309" s="141"/>
      <c r="B309" s="134"/>
      <c r="C309" s="142"/>
      <c r="D309" s="143"/>
      <c r="E309" s="160"/>
      <c r="F309" s="430"/>
    </row>
    <row r="310" spans="1:6">
      <c r="A310" s="286"/>
      <c r="B310" s="134"/>
      <c r="C310" s="142"/>
      <c r="D310" s="143"/>
      <c r="E310" s="159"/>
      <c r="F310" s="430"/>
    </row>
    <row r="311" spans="1:6" s="178" customFormat="1">
      <c r="A311" s="179" t="s">
        <v>80</v>
      </c>
      <c r="B311" s="471" t="s">
        <v>79</v>
      </c>
      <c r="C311" s="472"/>
      <c r="D311" s="176"/>
      <c r="E311" s="205"/>
      <c r="F311" s="428">
        <f>SUM(F276:F310)</f>
        <v>0</v>
      </c>
    </row>
    <row r="312" spans="1:6">
      <c r="B312" s="146"/>
    </row>
    <row r="313" spans="1:6" s="71" customFormat="1">
      <c r="A313" s="179" t="s">
        <v>86</v>
      </c>
      <c r="B313" s="148" t="s">
        <v>81</v>
      </c>
      <c r="C313" s="68"/>
      <c r="D313" s="69"/>
      <c r="E313" s="69"/>
      <c r="F313" s="417"/>
    </row>
    <row r="314" spans="1:6" s="71" customFormat="1">
      <c r="A314" s="180"/>
      <c r="B314" s="146"/>
      <c r="C314" s="68"/>
      <c r="D314" s="69"/>
      <c r="E314" s="69"/>
      <c r="F314" s="417"/>
    </row>
    <row r="315" spans="1:6" s="71" customFormat="1">
      <c r="A315" s="180"/>
      <c r="B315" s="149" t="s">
        <v>2</v>
      </c>
      <c r="C315" s="68"/>
      <c r="D315" s="69"/>
      <c r="E315" s="73"/>
      <c r="F315" s="403"/>
    </row>
    <row r="316" spans="1:6" s="71" customFormat="1" ht="114.75">
      <c r="A316" s="66"/>
      <c r="B316" s="149" t="s">
        <v>66</v>
      </c>
      <c r="C316" s="68"/>
      <c r="D316" s="69"/>
      <c r="E316" s="73"/>
      <c r="F316" s="403"/>
    </row>
    <row r="317" spans="1:6" s="71" customFormat="1">
      <c r="A317" s="66"/>
      <c r="B317" s="87"/>
      <c r="C317" s="68"/>
      <c r="D317" s="69"/>
      <c r="E317" s="73"/>
      <c r="F317" s="403"/>
    </row>
    <row r="318" spans="1:6" ht="127.5">
      <c r="A318" s="141" t="s">
        <v>747</v>
      </c>
      <c r="B318" s="124" t="s">
        <v>905</v>
      </c>
      <c r="C318" s="142"/>
      <c r="D318" s="143"/>
      <c r="E318" s="159"/>
      <c r="F318" s="430"/>
    </row>
    <row r="319" spans="1:6" ht="25.5">
      <c r="A319" s="142"/>
      <c r="B319" s="87" t="s">
        <v>83</v>
      </c>
      <c r="C319" s="142" t="s">
        <v>13</v>
      </c>
      <c r="D319" s="143">
        <v>2000</v>
      </c>
      <c r="E319" s="159">
        <v>0</v>
      </c>
      <c r="F319" s="421">
        <f>D319*E319</f>
        <v>0</v>
      </c>
    </row>
    <row r="320" spans="1:6">
      <c r="A320" s="142"/>
      <c r="B320" s="134" t="s">
        <v>84</v>
      </c>
      <c r="C320" s="142" t="s">
        <v>34</v>
      </c>
      <c r="D320" s="143">
        <v>12000</v>
      </c>
      <c r="E320" s="159">
        <v>0</v>
      </c>
      <c r="F320" s="421">
        <f>D320*E320</f>
        <v>0</v>
      </c>
    </row>
    <row r="321" spans="1:6" s="71" customFormat="1">
      <c r="A321" s="66"/>
      <c r="B321" s="65"/>
      <c r="C321" s="68"/>
      <c r="D321" s="69"/>
      <c r="E321" s="73"/>
      <c r="F321" s="403"/>
    </row>
    <row r="322" spans="1:6">
      <c r="A322" s="141"/>
      <c r="B322" s="134"/>
      <c r="C322" s="142"/>
      <c r="D322" s="143"/>
      <c r="E322" s="159"/>
      <c r="F322" s="430"/>
    </row>
    <row r="323" spans="1:6" s="178" customFormat="1">
      <c r="A323" s="179" t="s">
        <v>86</v>
      </c>
      <c r="B323" s="471" t="s">
        <v>85</v>
      </c>
      <c r="C323" s="472"/>
      <c r="D323" s="176"/>
      <c r="E323" s="205"/>
      <c r="F323" s="428">
        <f>SUM(F319:F322)</f>
        <v>0</v>
      </c>
    </row>
    <row r="324" spans="1:6" s="276" customFormat="1">
      <c r="A324" s="76"/>
      <c r="B324" s="146"/>
      <c r="C324" s="374"/>
      <c r="D324" s="78"/>
      <c r="E324" s="78"/>
      <c r="F324" s="432"/>
    </row>
    <row r="325" spans="1:6" s="71" customFormat="1">
      <c r="A325" s="179" t="s">
        <v>131</v>
      </c>
      <c r="B325" s="148" t="s">
        <v>87</v>
      </c>
      <c r="C325" s="68"/>
      <c r="D325" s="69"/>
      <c r="E325" s="69"/>
      <c r="F325" s="417"/>
    </row>
    <row r="326" spans="1:6" s="71" customFormat="1">
      <c r="A326" s="180"/>
      <c r="B326" s="146"/>
      <c r="C326" s="68"/>
      <c r="D326" s="69"/>
      <c r="E326" s="69"/>
      <c r="F326" s="417"/>
    </row>
    <row r="327" spans="1:6" s="71" customFormat="1">
      <c r="A327" s="180"/>
      <c r="B327" s="149" t="s">
        <v>2</v>
      </c>
      <c r="C327" s="68"/>
      <c r="D327" s="69"/>
      <c r="E327" s="73"/>
      <c r="F327" s="403"/>
    </row>
    <row r="328" spans="1:6" s="71" customFormat="1">
      <c r="A328" s="180"/>
      <c r="B328" s="149"/>
      <c r="C328" s="68"/>
      <c r="D328" s="69"/>
      <c r="E328" s="73"/>
      <c r="F328" s="403"/>
    </row>
    <row r="329" spans="1:6" ht="114.75">
      <c r="A329" s="76"/>
      <c r="B329" s="149" t="s">
        <v>66</v>
      </c>
      <c r="C329" s="141"/>
      <c r="D329" s="244"/>
      <c r="E329" s="245"/>
      <c r="F329" s="438"/>
    </row>
    <row r="330" spans="1:6">
      <c r="A330" s="76"/>
      <c r="B330" s="134" t="s">
        <v>102</v>
      </c>
      <c r="C330" s="141"/>
      <c r="D330" s="244"/>
      <c r="E330" s="245"/>
      <c r="F330" s="438"/>
    </row>
    <row r="331" spans="1:6" ht="25.5">
      <c r="A331" s="75"/>
      <c r="B331" s="124" t="s">
        <v>103</v>
      </c>
      <c r="C331" s="252"/>
      <c r="D331" s="250"/>
      <c r="E331" s="251"/>
      <c r="F331" s="440"/>
    </row>
    <row r="332" spans="1:6" ht="25.5">
      <c r="A332" s="75"/>
      <c r="B332" s="124" t="s">
        <v>104</v>
      </c>
      <c r="C332" s="252"/>
      <c r="D332" s="250"/>
      <c r="E332" s="251"/>
      <c r="F332" s="440"/>
    </row>
    <row r="333" spans="1:6" s="71" customFormat="1">
      <c r="A333" s="180"/>
      <c r="B333" s="65"/>
      <c r="C333" s="68"/>
      <c r="D333" s="69"/>
      <c r="E333" s="73"/>
      <c r="F333" s="403"/>
    </row>
    <row r="334" spans="1:6" ht="25.5">
      <c r="A334" s="76" t="s">
        <v>712</v>
      </c>
      <c r="B334" s="130" t="s">
        <v>88</v>
      </c>
      <c r="C334" s="142"/>
      <c r="D334" s="143"/>
      <c r="E334" s="159"/>
      <c r="F334" s="430"/>
    </row>
    <row r="335" spans="1:6" ht="191.25">
      <c r="A335" s="75"/>
      <c r="B335" s="124" t="s">
        <v>145</v>
      </c>
      <c r="C335" s="142"/>
      <c r="D335" s="143"/>
      <c r="E335" s="159"/>
      <c r="F335" s="430"/>
    </row>
    <row r="336" spans="1:6">
      <c r="A336" s="142"/>
      <c r="B336" s="87" t="s">
        <v>89</v>
      </c>
      <c r="C336" s="142" t="s">
        <v>55</v>
      </c>
      <c r="D336" s="143">
        <v>30000</v>
      </c>
      <c r="E336" s="159">
        <v>0</v>
      </c>
      <c r="F336" s="421">
        <f>D336*E336</f>
        <v>0</v>
      </c>
    </row>
    <row r="337" spans="1:6">
      <c r="A337" s="142"/>
      <c r="B337" s="134" t="s">
        <v>90</v>
      </c>
      <c r="C337" s="142" t="s">
        <v>55</v>
      </c>
      <c r="D337" s="143">
        <v>4000</v>
      </c>
      <c r="E337" s="159">
        <v>0</v>
      </c>
      <c r="F337" s="421">
        <f>D337*E337</f>
        <v>0</v>
      </c>
    </row>
    <row r="338" spans="1:6">
      <c r="A338" s="142"/>
      <c r="B338" s="134" t="s">
        <v>91</v>
      </c>
      <c r="C338" s="142" t="s">
        <v>34</v>
      </c>
      <c r="D338" s="143">
        <v>16000</v>
      </c>
      <c r="E338" s="159">
        <v>0</v>
      </c>
      <c r="F338" s="421">
        <f>D338*E338</f>
        <v>0</v>
      </c>
    </row>
    <row r="339" spans="1:6">
      <c r="A339" s="142"/>
      <c r="B339" s="134"/>
      <c r="C339" s="142"/>
      <c r="D339" s="143"/>
      <c r="E339" s="159"/>
      <c r="F339" s="430"/>
    </row>
    <row r="340" spans="1:6">
      <c r="A340" s="286"/>
      <c r="B340" s="134"/>
      <c r="C340" s="142"/>
      <c r="D340" s="143"/>
      <c r="E340" s="159"/>
      <c r="F340" s="430"/>
    </row>
    <row r="341" spans="1:6" s="178" customFormat="1">
      <c r="A341" s="179" t="s">
        <v>131</v>
      </c>
      <c r="B341" s="471" t="s">
        <v>92</v>
      </c>
      <c r="C341" s="472"/>
      <c r="D341" s="176"/>
      <c r="E341" s="205"/>
      <c r="F341" s="428">
        <f>SUM(F335:F340)</f>
        <v>0</v>
      </c>
    </row>
    <row r="342" spans="1:6" s="71" customFormat="1">
      <c r="A342" s="180"/>
      <c r="B342" s="227"/>
      <c r="C342" s="287"/>
      <c r="D342" s="78"/>
      <c r="E342" s="80"/>
      <c r="F342" s="410"/>
    </row>
    <row r="343" spans="1:6" s="71" customFormat="1">
      <c r="A343" s="179" t="s">
        <v>179</v>
      </c>
      <c r="B343" s="148" t="s">
        <v>130</v>
      </c>
      <c r="C343" s="68"/>
      <c r="D343" s="69"/>
      <c r="E343" s="69"/>
      <c r="F343" s="417"/>
    </row>
    <row r="344" spans="1:6" s="71" customFormat="1">
      <c r="A344" s="180"/>
      <c r="B344" s="146"/>
      <c r="C344" s="68"/>
      <c r="D344" s="69"/>
      <c r="E344" s="69"/>
      <c r="F344" s="417"/>
    </row>
    <row r="345" spans="1:6" s="71" customFormat="1">
      <c r="A345" s="180"/>
      <c r="B345" s="149" t="s">
        <v>2</v>
      </c>
      <c r="C345" s="68"/>
      <c r="D345" s="69"/>
      <c r="E345" s="73"/>
      <c r="F345" s="403"/>
    </row>
    <row r="346" spans="1:6" s="71" customFormat="1" ht="63.75">
      <c r="A346" s="180"/>
      <c r="B346" s="87" t="s">
        <v>41</v>
      </c>
      <c r="C346" s="68"/>
      <c r="D346" s="69"/>
      <c r="E346" s="73"/>
      <c r="F346" s="403"/>
    </row>
    <row r="347" spans="1:6" ht="38.25">
      <c r="A347" s="76"/>
      <c r="B347" s="363" t="s">
        <v>132</v>
      </c>
      <c r="C347" s="141"/>
      <c r="D347" s="244"/>
      <c r="E347" s="245"/>
      <c r="F347" s="438"/>
    </row>
    <row r="348" spans="1:6" ht="38.25">
      <c r="A348" s="76"/>
      <c r="B348" s="363" t="s">
        <v>133</v>
      </c>
      <c r="C348" s="141"/>
      <c r="D348" s="244"/>
      <c r="E348" s="245"/>
      <c r="F348" s="438"/>
    </row>
    <row r="349" spans="1:6" ht="25.5">
      <c r="A349" s="75"/>
      <c r="B349" s="363" t="s">
        <v>134</v>
      </c>
      <c r="C349" s="252"/>
      <c r="D349" s="250"/>
      <c r="E349" s="251"/>
      <c r="F349" s="440"/>
    </row>
    <row r="350" spans="1:6">
      <c r="A350" s="75"/>
      <c r="B350" s="363" t="s">
        <v>135</v>
      </c>
      <c r="C350" s="252"/>
      <c r="D350" s="250"/>
      <c r="E350" s="251"/>
      <c r="F350" s="440"/>
    </row>
    <row r="351" spans="1:6">
      <c r="A351" s="75"/>
      <c r="B351" s="363" t="s">
        <v>136</v>
      </c>
      <c r="C351" s="252"/>
      <c r="D351" s="250"/>
      <c r="E351" s="251"/>
      <c r="F351" s="440"/>
    </row>
    <row r="352" spans="1:6">
      <c r="A352" s="75"/>
      <c r="B352" s="363" t="s">
        <v>137</v>
      </c>
      <c r="C352" s="252"/>
      <c r="D352" s="250"/>
      <c r="E352" s="251"/>
      <c r="F352" s="440"/>
    </row>
    <row r="353" spans="1:6">
      <c r="A353" s="75"/>
      <c r="B353" s="363" t="s">
        <v>138</v>
      </c>
      <c r="C353" s="252"/>
      <c r="D353" s="250"/>
      <c r="E353" s="251"/>
      <c r="F353" s="440"/>
    </row>
    <row r="354" spans="1:6" s="71" customFormat="1" ht="25.5">
      <c r="A354" s="180"/>
      <c r="B354" s="363" t="s">
        <v>139</v>
      </c>
      <c r="C354" s="68"/>
      <c r="D354" s="69"/>
      <c r="E354" s="73"/>
      <c r="F354" s="403"/>
    </row>
    <row r="355" spans="1:6" ht="63.75">
      <c r="A355" s="76"/>
      <c r="B355" s="363" t="s">
        <v>140</v>
      </c>
      <c r="C355" s="142"/>
      <c r="D355" s="143"/>
      <c r="E355" s="159"/>
      <c r="F355" s="430"/>
    </row>
    <row r="356" spans="1:6" ht="25.5">
      <c r="A356" s="76"/>
      <c r="B356" s="363" t="s">
        <v>141</v>
      </c>
      <c r="C356" s="142"/>
      <c r="D356" s="143"/>
      <c r="E356" s="159"/>
      <c r="F356" s="430"/>
    </row>
    <row r="357" spans="1:6">
      <c r="A357" s="76"/>
      <c r="B357" s="87"/>
      <c r="C357" s="142"/>
      <c r="D357" s="143"/>
      <c r="E357" s="159"/>
      <c r="F357" s="430"/>
    </row>
    <row r="358" spans="1:6" ht="51">
      <c r="A358" s="76" t="s">
        <v>180</v>
      </c>
      <c r="B358" s="87" t="s">
        <v>754</v>
      </c>
      <c r="C358" s="142"/>
      <c r="D358" s="143"/>
      <c r="E358" s="159"/>
      <c r="F358" s="430"/>
    </row>
    <row r="359" spans="1:6" ht="15">
      <c r="A359" s="76"/>
      <c r="B359" s="87"/>
      <c r="C359" s="230" t="s">
        <v>899</v>
      </c>
      <c r="D359" s="219">
        <v>50</v>
      </c>
      <c r="E359" s="158">
        <v>0</v>
      </c>
      <c r="F359" s="425">
        <f>D359*E359</f>
        <v>0</v>
      </c>
    </row>
    <row r="360" spans="1:6">
      <c r="A360" s="76"/>
      <c r="B360" s="87"/>
      <c r="C360" s="142"/>
      <c r="D360" s="143"/>
      <c r="E360" s="159"/>
      <c r="F360" s="430"/>
    </row>
    <row r="361" spans="1:6" s="178" customFormat="1">
      <c r="A361" s="179" t="s">
        <v>179</v>
      </c>
      <c r="B361" s="291" t="s">
        <v>177</v>
      </c>
      <c r="C361" s="279"/>
      <c r="D361" s="176"/>
      <c r="E361" s="176"/>
      <c r="F361" s="446">
        <f>SUM(F359:F360)</f>
        <v>0</v>
      </c>
    </row>
    <row r="362" spans="1:6">
      <c r="A362" s="76"/>
      <c r="B362" s="87"/>
      <c r="C362" s="142"/>
      <c r="D362" s="143"/>
      <c r="E362" s="159"/>
      <c r="F362" s="430"/>
    </row>
    <row r="363" spans="1:6">
      <c r="A363" s="76"/>
      <c r="B363" s="87"/>
      <c r="C363" s="142"/>
      <c r="D363" s="143"/>
      <c r="E363" s="159"/>
      <c r="F363" s="430"/>
    </row>
    <row r="364" spans="1:6" s="303" customFormat="1" ht="13.5" thickBot="1">
      <c r="A364" s="311" t="s">
        <v>106</v>
      </c>
      <c r="B364" s="312" t="s">
        <v>123</v>
      </c>
      <c r="C364" s="341"/>
      <c r="D364" s="342"/>
      <c r="E364" s="343"/>
      <c r="F364" s="416">
        <f>F361+F341+F323+F311+F268+F198+F178+F112</f>
        <v>0</v>
      </c>
    </row>
    <row r="365" spans="1:6" s="303" customFormat="1" ht="13.5" thickTop="1">
      <c r="A365" s="345"/>
      <c r="B365" s="346"/>
      <c r="C365" s="347"/>
      <c r="D365" s="84"/>
      <c r="E365" s="333"/>
      <c r="F365" s="447"/>
    </row>
    <row r="366" spans="1:6" s="71" customFormat="1">
      <c r="A366" s="66"/>
      <c r="B366" s="65"/>
      <c r="C366" s="68"/>
      <c r="D366" s="69"/>
      <c r="E366" s="70"/>
      <c r="F366" s="403"/>
    </row>
    <row r="367" spans="1:6" s="303" customFormat="1" ht="13.5" thickBot="1">
      <c r="A367" s="311" t="s">
        <v>124</v>
      </c>
      <c r="B367" s="312" t="s">
        <v>122</v>
      </c>
      <c r="C367" s="341"/>
      <c r="D367" s="342"/>
      <c r="E367" s="343"/>
      <c r="F367" s="416"/>
    </row>
    <row r="368" spans="1:6" ht="13.5" thickTop="1">
      <c r="A368" s="289"/>
      <c r="B368" s="288"/>
      <c r="C368" s="289"/>
      <c r="D368" s="292"/>
      <c r="E368" s="290"/>
      <c r="F368" s="448"/>
    </row>
    <row r="369" spans="1:6" s="297" customFormat="1">
      <c r="A369" s="76"/>
      <c r="B369" s="299"/>
      <c r="C369" s="243"/>
      <c r="D369" s="78"/>
      <c r="E369" s="80"/>
      <c r="F369" s="410"/>
    </row>
    <row r="370" spans="1:6" s="71" customFormat="1">
      <c r="A370" s="293" t="s">
        <v>713</v>
      </c>
      <c r="B370" s="148" t="s">
        <v>98</v>
      </c>
      <c r="C370" s="68"/>
      <c r="D370" s="69"/>
      <c r="E370" s="69"/>
      <c r="F370" s="417"/>
    </row>
    <row r="371" spans="1:6">
      <c r="B371" s="146"/>
      <c r="E371" s="69"/>
      <c r="F371" s="417"/>
    </row>
    <row r="372" spans="1:6">
      <c r="A372" s="76"/>
      <c r="B372" s="149" t="s">
        <v>2</v>
      </c>
      <c r="C372" s="374"/>
      <c r="D372" s="78"/>
      <c r="E372" s="80"/>
      <c r="F372" s="410"/>
    </row>
    <row r="373" spans="1:6" ht="114.75">
      <c r="A373" s="76"/>
      <c r="B373" s="149" t="s">
        <v>66</v>
      </c>
      <c r="C373" s="374"/>
      <c r="D373" s="78"/>
      <c r="E373" s="80"/>
      <c r="F373" s="410"/>
    </row>
    <row r="374" spans="1:6" s="71" customFormat="1">
      <c r="A374" s="66"/>
      <c r="B374" s="65"/>
      <c r="C374" s="68"/>
      <c r="D374" s="69"/>
      <c r="E374" s="73"/>
      <c r="F374" s="403"/>
    </row>
    <row r="375" spans="1:6">
      <c r="B375" s="149"/>
      <c r="E375" s="73"/>
    </row>
    <row r="376" spans="1:6" s="71" customFormat="1">
      <c r="A376" s="294" t="s">
        <v>714</v>
      </c>
      <c r="B376" s="300" t="s">
        <v>99</v>
      </c>
      <c r="C376" s="75"/>
      <c r="D376" s="143"/>
      <c r="E376" s="144"/>
      <c r="F376" s="414"/>
    </row>
    <row r="377" spans="1:6" ht="114.75">
      <c r="A377" s="141"/>
      <c r="B377" s="301" t="s">
        <v>100</v>
      </c>
      <c r="C377" s="75"/>
      <c r="D377" s="143"/>
      <c r="E377" s="144"/>
      <c r="F377" s="414"/>
    </row>
    <row r="378" spans="1:6" ht="15">
      <c r="A378" s="141"/>
      <c r="B378" s="134"/>
      <c r="C378" s="142" t="s">
        <v>899</v>
      </c>
      <c r="D378" s="143">
        <v>2275</v>
      </c>
      <c r="E378" s="160">
        <v>0</v>
      </c>
      <c r="F378" s="421">
        <f>D378*E378</f>
        <v>0</v>
      </c>
    </row>
    <row r="379" spans="1:6">
      <c r="B379" s="65"/>
      <c r="F379" s="430"/>
    </row>
    <row r="380" spans="1:6" ht="89.25">
      <c r="A380" s="294" t="s">
        <v>715</v>
      </c>
      <c r="B380" s="87" t="s">
        <v>906</v>
      </c>
      <c r="C380" s="132"/>
      <c r="D380" s="244"/>
      <c r="E380" s="174"/>
      <c r="F380" s="430"/>
    </row>
    <row r="381" spans="1:6" ht="15">
      <c r="A381" s="141"/>
      <c r="B381" s="134"/>
      <c r="C381" s="142" t="s">
        <v>899</v>
      </c>
      <c r="D381" s="143">
        <v>2750</v>
      </c>
      <c r="E381" s="160">
        <v>0</v>
      </c>
      <c r="F381" s="421">
        <f>D381*E381</f>
        <v>0</v>
      </c>
    </row>
    <row r="382" spans="1:6">
      <c r="A382" s="302"/>
      <c r="B382" s="134"/>
      <c r="C382" s="159"/>
      <c r="D382" s="143"/>
      <c r="E382" s="144"/>
      <c r="F382" s="430"/>
    </row>
    <row r="383" spans="1:6" s="288" customFormat="1">
      <c r="A383" s="295"/>
      <c r="D383" s="292"/>
      <c r="E383" s="290"/>
      <c r="F383" s="448"/>
    </row>
    <row r="384" spans="1:6">
      <c r="A384" s="294" t="s">
        <v>716</v>
      </c>
      <c r="B384" s="301" t="s">
        <v>168</v>
      </c>
      <c r="C384" s="142"/>
      <c r="D384" s="143"/>
      <c r="E384" s="159"/>
      <c r="F384" s="430"/>
    </row>
    <row r="385" spans="1:202" s="71" customFormat="1" ht="51">
      <c r="A385" s="141"/>
      <c r="B385" s="301" t="s">
        <v>748</v>
      </c>
      <c r="C385" s="142"/>
      <c r="D385" s="143"/>
      <c r="E385" s="159"/>
      <c r="F385" s="430"/>
    </row>
    <row r="386" spans="1:202" ht="15">
      <c r="A386" s="141"/>
      <c r="B386" s="193"/>
      <c r="C386" s="142" t="s">
        <v>899</v>
      </c>
      <c r="D386" s="143">
        <v>130</v>
      </c>
      <c r="E386" s="159">
        <v>0</v>
      </c>
      <c r="F386" s="421">
        <f>D386*E386</f>
        <v>0</v>
      </c>
    </row>
    <row r="387" spans="1:202">
      <c r="B387" s="65"/>
      <c r="E387" s="73"/>
    </row>
    <row r="388" spans="1:202" s="288" customFormat="1">
      <c r="A388" s="295"/>
      <c r="D388" s="292"/>
      <c r="E388" s="290"/>
      <c r="F388" s="448"/>
    </row>
    <row r="389" spans="1:202" s="296" customFormat="1">
      <c r="A389" s="293" t="s">
        <v>713</v>
      </c>
      <c r="B389" s="471" t="s">
        <v>173</v>
      </c>
      <c r="C389" s="472"/>
      <c r="D389" s="176"/>
      <c r="E389" s="205"/>
      <c r="F389" s="428">
        <f>SUM(F374:F388)</f>
        <v>0</v>
      </c>
    </row>
    <row r="390" spans="1:202" s="288" customFormat="1">
      <c r="A390" s="294"/>
      <c r="B390" s="225"/>
      <c r="C390" s="225"/>
      <c r="D390" s="78"/>
      <c r="E390" s="80"/>
      <c r="F390" s="410"/>
    </row>
    <row r="391" spans="1:202" s="354" customFormat="1">
      <c r="A391" s="348"/>
      <c r="B391" s="349"/>
      <c r="C391" s="350"/>
      <c r="D391" s="351"/>
      <c r="E391" s="352"/>
      <c r="F391" s="449"/>
      <c r="G391" s="353"/>
    </row>
    <row r="392" spans="1:202" s="303" customFormat="1" ht="13.5" thickBot="1">
      <c r="A392" s="311" t="s">
        <v>124</v>
      </c>
      <c r="B392" s="312" t="s">
        <v>125</v>
      </c>
      <c r="C392" s="341"/>
      <c r="D392" s="342"/>
      <c r="E392" s="343"/>
      <c r="F392" s="416">
        <f>F389</f>
        <v>0</v>
      </c>
    </row>
    <row r="393" spans="1:202" s="303" customFormat="1" ht="13.5" thickTop="1">
      <c r="A393" s="345"/>
      <c r="B393" s="346"/>
      <c r="C393" s="347"/>
      <c r="D393" s="84"/>
      <c r="E393" s="333"/>
      <c r="F393" s="447"/>
    </row>
    <row r="394" spans="1:202" s="71" customFormat="1" ht="15" customHeight="1">
      <c r="A394" s="66"/>
      <c r="B394" s="65"/>
      <c r="C394" s="68"/>
      <c r="D394" s="69"/>
      <c r="E394" s="70"/>
      <c r="F394" s="403"/>
    </row>
    <row r="395" spans="1:202" s="359" customFormat="1">
      <c r="A395" s="357"/>
      <c r="B395" s="355"/>
      <c r="C395" s="355"/>
      <c r="D395" s="355"/>
      <c r="E395" s="356"/>
      <c r="F395" s="450"/>
    </row>
    <row r="396" spans="1:202" s="359" customFormat="1">
      <c r="A396" s="348"/>
      <c r="B396" s="349"/>
      <c r="C396" s="350"/>
      <c r="D396" s="351"/>
      <c r="E396" s="352"/>
      <c r="F396" s="449"/>
      <c r="FT396" s="358"/>
      <c r="FU396" s="358"/>
      <c r="FV396" s="358"/>
      <c r="FW396" s="358"/>
      <c r="FX396" s="358"/>
      <c r="FY396" s="358"/>
      <c r="FZ396" s="358"/>
      <c r="GA396" s="358"/>
      <c r="GB396" s="358"/>
      <c r="GC396" s="358"/>
      <c r="GD396" s="358"/>
      <c r="GE396" s="358"/>
      <c r="GF396" s="358"/>
      <c r="GG396" s="358"/>
      <c r="GH396" s="358"/>
      <c r="GI396" s="358"/>
      <c r="GJ396" s="358"/>
      <c r="GK396" s="358"/>
      <c r="GL396" s="358"/>
      <c r="GM396" s="358"/>
      <c r="GN396" s="358"/>
      <c r="GO396" s="358"/>
      <c r="GP396" s="358"/>
      <c r="GQ396" s="358"/>
      <c r="GR396" s="358"/>
      <c r="GS396" s="358"/>
      <c r="GT396" s="358"/>
    </row>
    <row r="397" spans="1:202" s="303" customFormat="1">
      <c r="A397" s="345"/>
      <c r="B397" s="346"/>
      <c r="C397" s="347"/>
      <c r="D397" s="84"/>
      <c r="E397" s="333"/>
      <c r="F397" s="447"/>
    </row>
    <row r="398" spans="1:202" s="303" customFormat="1">
      <c r="B398" s="303" t="s">
        <v>722</v>
      </c>
      <c r="C398" s="126"/>
      <c r="D398" s="126"/>
      <c r="E398" s="127"/>
      <c r="F398" s="131"/>
    </row>
    <row r="399" spans="1:202" s="303" customFormat="1">
      <c r="A399" s="304" t="s">
        <v>725</v>
      </c>
      <c r="B399" s="305" t="s">
        <v>15</v>
      </c>
      <c r="C399" s="306"/>
      <c r="D399" s="306"/>
      <c r="E399" s="307"/>
      <c r="F399" s="451">
        <f>F112</f>
        <v>0</v>
      </c>
    </row>
    <row r="400" spans="1:202" s="303" customFormat="1">
      <c r="A400" s="304" t="s">
        <v>723</v>
      </c>
      <c r="B400" s="305" t="s">
        <v>726</v>
      </c>
      <c r="C400" s="306"/>
      <c r="D400" s="306"/>
      <c r="E400" s="307"/>
      <c r="F400" s="451">
        <f>F178</f>
        <v>0</v>
      </c>
    </row>
    <row r="401" spans="1:6" s="303" customFormat="1">
      <c r="A401" s="304" t="s">
        <v>727</v>
      </c>
      <c r="B401" s="305" t="s">
        <v>728</v>
      </c>
      <c r="C401" s="306"/>
      <c r="D401" s="306"/>
      <c r="E401" s="307"/>
      <c r="F401" s="451">
        <f>F198</f>
        <v>0</v>
      </c>
    </row>
    <row r="402" spans="1:6" s="303" customFormat="1">
      <c r="A402" s="304" t="s">
        <v>729</v>
      </c>
      <c r="B402" s="305" t="s">
        <v>730</v>
      </c>
      <c r="C402" s="306"/>
      <c r="D402" s="306"/>
      <c r="E402" s="307"/>
      <c r="F402" s="451">
        <f>F268</f>
        <v>0</v>
      </c>
    </row>
    <row r="403" spans="1:6" s="303" customFormat="1">
      <c r="A403" s="304" t="s">
        <v>731</v>
      </c>
      <c r="B403" s="305" t="s">
        <v>79</v>
      </c>
      <c r="C403" s="306"/>
      <c r="D403" s="306"/>
      <c r="E403" s="307"/>
      <c r="F403" s="451">
        <f>F311</f>
        <v>0</v>
      </c>
    </row>
    <row r="404" spans="1:6" s="303" customFormat="1">
      <c r="A404" s="304" t="s">
        <v>732</v>
      </c>
      <c r="B404" s="305" t="s">
        <v>85</v>
      </c>
      <c r="C404" s="306"/>
      <c r="D404" s="306"/>
      <c r="E404" s="307"/>
      <c r="F404" s="451">
        <f>F323</f>
        <v>0</v>
      </c>
    </row>
    <row r="405" spans="1:6" s="303" customFormat="1">
      <c r="A405" s="304" t="s">
        <v>733</v>
      </c>
      <c r="B405" s="305" t="s">
        <v>92</v>
      </c>
      <c r="C405" s="306"/>
      <c r="D405" s="306"/>
      <c r="E405" s="307"/>
      <c r="F405" s="451">
        <f>F341</f>
        <v>0</v>
      </c>
    </row>
    <row r="406" spans="1:6" s="303" customFormat="1">
      <c r="A406" s="304" t="s">
        <v>734</v>
      </c>
      <c r="B406" s="305" t="s">
        <v>735</v>
      </c>
      <c r="C406" s="306"/>
      <c r="D406" s="306"/>
      <c r="E406" s="307"/>
      <c r="F406" s="451">
        <f>F361</f>
        <v>0</v>
      </c>
    </row>
    <row r="407" spans="1:6" s="303" customFormat="1">
      <c r="A407" s="308"/>
      <c r="B407" s="309"/>
      <c r="C407" s="310"/>
      <c r="D407" s="310"/>
      <c r="E407" s="298"/>
      <c r="F407" s="452"/>
    </row>
    <row r="408" spans="1:6" s="303" customFormat="1" ht="13.5" thickBot="1">
      <c r="A408" s="311" t="s">
        <v>106</v>
      </c>
      <c r="B408" s="312" t="s">
        <v>123</v>
      </c>
      <c r="C408" s="313"/>
      <c r="D408" s="313"/>
      <c r="E408" s="314"/>
      <c r="F408" s="416">
        <f>SUM(F399:F407)</f>
        <v>0</v>
      </c>
    </row>
    <row r="409" spans="1:6" s="303" customFormat="1" ht="13.5" thickTop="1">
      <c r="A409" s="315"/>
      <c r="B409" s="316"/>
      <c r="C409" s="317"/>
      <c r="D409" s="317"/>
      <c r="E409" s="318"/>
      <c r="F409" s="453"/>
    </row>
    <row r="410" spans="1:6" s="303" customFormat="1">
      <c r="A410" s="304" t="s">
        <v>736</v>
      </c>
      <c r="B410" s="319" t="s">
        <v>173</v>
      </c>
      <c r="C410" s="306"/>
      <c r="D410" s="306"/>
      <c r="E410" s="373"/>
      <c r="F410" s="451">
        <f>F389</f>
        <v>0</v>
      </c>
    </row>
    <row r="411" spans="1:6" s="303" customFormat="1">
      <c r="A411" s="308"/>
      <c r="B411" s="309"/>
      <c r="C411" s="310"/>
      <c r="D411" s="310"/>
      <c r="E411" s="298"/>
      <c r="F411" s="452"/>
    </row>
    <row r="412" spans="1:6" s="303" customFormat="1" ht="13.5" thickBot="1">
      <c r="A412" s="311" t="s">
        <v>124</v>
      </c>
      <c r="B412" s="312" t="s">
        <v>125</v>
      </c>
      <c r="C412" s="313"/>
      <c r="D412" s="313"/>
      <c r="E412" s="314"/>
      <c r="F412" s="416">
        <f>SUM(F410:F411)</f>
        <v>0</v>
      </c>
    </row>
    <row r="413" spans="1:6" s="303" customFormat="1" ht="16.899999999999999" customHeight="1" thickTop="1">
      <c r="A413" s="320"/>
      <c r="C413" s="126"/>
      <c r="D413" s="126"/>
      <c r="E413" s="127"/>
      <c r="F413" s="131"/>
    </row>
    <row r="414" spans="1:6" s="303" customFormat="1" ht="13.5" thickBot="1">
      <c r="A414" s="345"/>
      <c r="B414" s="362"/>
      <c r="C414" s="347"/>
      <c r="D414" s="84"/>
      <c r="E414" s="333"/>
      <c r="F414" s="447"/>
    </row>
    <row r="415" spans="1:6" s="303" customFormat="1" ht="13.5" thickBot="1">
      <c r="A415" s="321"/>
      <c r="B415" s="322" t="s">
        <v>968</v>
      </c>
      <c r="C415" s="323"/>
      <c r="D415" s="323"/>
      <c r="E415" s="324"/>
      <c r="F415" s="454">
        <f>F412+F408</f>
        <v>0</v>
      </c>
    </row>
    <row r="416" spans="1:6" s="303" customFormat="1">
      <c r="A416" s="320"/>
      <c r="C416" s="126"/>
      <c r="D416" s="126"/>
      <c r="E416" s="127"/>
      <c r="F416" s="131"/>
    </row>
    <row r="417" spans="1:202" s="358" customFormat="1">
      <c r="A417" s="360"/>
      <c r="B417" s="361"/>
      <c r="C417" s="361"/>
      <c r="D417" s="361"/>
      <c r="E417" s="361"/>
      <c r="F417" s="455"/>
      <c r="FT417" s="359"/>
      <c r="FU417" s="359"/>
      <c r="FV417" s="359"/>
      <c r="FW417" s="359"/>
      <c r="FX417" s="359"/>
      <c r="FY417" s="359"/>
      <c r="FZ417" s="359"/>
      <c r="GA417" s="359"/>
      <c r="GB417" s="359"/>
      <c r="GC417" s="359"/>
      <c r="GD417" s="359"/>
      <c r="GE417" s="359"/>
      <c r="GF417" s="359"/>
      <c r="GG417" s="359"/>
      <c r="GH417" s="359"/>
      <c r="GI417" s="359"/>
      <c r="GJ417" s="359"/>
      <c r="GK417" s="359"/>
      <c r="GL417" s="359"/>
      <c r="GM417" s="359"/>
      <c r="GN417" s="359"/>
      <c r="GO417" s="359"/>
      <c r="GP417" s="359"/>
      <c r="GQ417" s="359"/>
      <c r="GR417" s="359"/>
      <c r="GS417" s="359"/>
      <c r="GT417" s="359"/>
    </row>
    <row r="418" spans="1:202">
      <c r="A418" s="141"/>
      <c r="B418" s="124"/>
      <c r="C418" s="142"/>
      <c r="D418" s="325"/>
      <c r="E418" s="144"/>
      <c r="F418" s="414"/>
    </row>
    <row r="419" spans="1:202">
      <c r="B419" s="65"/>
    </row>
    <row r="420" spans="1:202">
      <c r="B420" s="65"/>
    </row>
    <row r="421" spans="1:202">
      <c r="B421" s="65"/>
    </row>
    <row r="422" spans="1:202">
      <c r="B422" s="65"/>
    </row>
    <row r="423" spans="1:202">
      <c r="B423" s="65"/>
    </row>
    <row r="424" spans="1:202">
      <c r="B424" s="65"/>
    </row>
    <row r="425" spans="1:202">
      <c r="B425" s="326"/>
      <c r="C425" s="374"/>
      <c r="D425" s="78"/>
      <c r="E425" s="79"/>
      <c r="F425" s="410"/>
    </row>
    <row r="426" spans="1:202">
      <c r="A426" s="76"/>
      <c r="B426" s="326"/>
      <c r="C426" s="374"/>
      <c r="D426" s="78"/>
      <c r="E426" s="79"/>
      <c r="F426" s="410"/>
    </row>
    <row r="427" spans="1:202">
      <c r="A427" s="76"/>
      <c r="B427" s="327"/>
      <c r="C427" s="374"/>
      <c r="D427" s="78"/>
      <c r="E427" s="79"/>
      <c r="F427" s="410"/>
    </row>
    <row r="428" spans="1:202">
      <c r="A428" s="76"/>
      <c r="B428" s="328"/>
      <c r="C428" s="374"/>
      <c r="D428" s="78"/>
      <c r="E428" s="79"/>
      <c r="F428" s="410"/>
    </row>
    <row r="429" spans="1:202">
      <c r="A429" s="76"/>
      <c r="B429" s="329"/>
      <c r="C429" s="374"/>
      <c r="D429" s="78"/>
      <c r="E429" s="79"/>
      <c r="F429" s="410"/>
    </row>
    <row r="430" spans="1:202">
      <c r="A430" s="76"/>
      <c r="B430" s="329"/>
      <c r="C430" s="374"/>
      <c r="D430" s="78"/>
      <c r="E430" s="79"/>
      <c r="F430" s="410"/>
    </row>
    <row r="431" spans="1:202">
      <c r="A431" s="76"/>
    </row>
    <row r="438" spans="1:6">
      <c r="B438" s="65"/>
    </row>
    <row r="439" spans="1:6">
      <c r="B439" s="65"/>
    </row>
    <row r="440" spans="1:6">
      <c r="A440" s="76"/>
      <c r="B440" s="227"/>
      <c r="C440" s="374"/>
      <c r="D440" s="78"/>
      <c r="E440" s="79"/>
      <c r="F440" s="410"/>
    </row>
    <row r="441" spans="1:6">
      <c r="A441" s="76"/>
      <c r="B441" s="227"/>
      <c r="C441" s="374"/>
      <c r="D441" s="78"/>
      <c r="E441" s="79"/>
      <c r="F441" s="410"/>
    </row>
    <row r="442" spans="1:6">
      <c r="A442" s="76"/>
      <c r="B442" s="227"/>
      <c r="C442" s="374"/>
      <c r="D442" s="78"/>
      <c r="E442" s="79"/>
      <c r="F442" s="410"/>
    </row>
    <row r="443" spans="1:6">
      <c r="A443" s="76"/>
      <c r="B443" s="227"/>
      <c r="C443" s="374"/>
      <c r="D443" s="78"/>
      <c r="E443" s="79"/>
      <c r="F443" s="410"/>
    </row>
    <row r="444" spans="1:6">
      <c r="A444" s="76"/>
      <c r="B444" s="227"/>
      <c r="C444" s="374"/>
      <c r="D444" s="78"/>
      <c r="E444" s="79"/>
      <c r="F444" s="410"/>
    </row>
    <row r="445" spans="1:6">
      <c r="A445" s="76"/>
      <c r="B445" s="227"/>
      <c r="C445" s="374"/>
      <c r="D445" s="78"/>
      <c r="E445" s="79"/>
      <c r="F445" s="410"/>
    </row>
    <row r="446" spans="1:6">
      <c r="A446" s="76"/>
      <c r="B446" s="227"/>
      <c r="C446" s="374"/>
      <c r="D446" s="78"/>
      <c r="E446" s="79"/>
      <c r="F446" s="410"/>
    </row>
    <row r="447" spans="1:6">
      <c r="A447" s="76"/>
      <c r="B447" s="227"/>
      <c r="C447" s="374"/>
      <c r="D447" s="78"/>
      <c r="E447" s="79"/>
      <c r="F447" s="410"/>
    </row>
    <row r="448" spans="1:6">
      <c r="A448" s="76"/>
      <c r="B448" s="227"/>
      <c r="C448" s="374"/>
      <c r="D448" s="78"/>
      <c r="E448" s="79"/>
      <c r="F448" s="410"/>
    </row>
    <row r="449" spans="1:6">
      <c r="A449" s="76"/>
      <c r="B449" s="227"/>
      <c r="C449" s="374"/>
      <c r="D449" s="78"/>
      <c r="E449" s="79"/>
      <c r="F449" s="410"/>
    </row>
    <row r="450" spans="1:6">
      <c r="A450" s="76"/>
      <c r="B450" s="227"/>
      <c r="C450" s="374"/>
      <c r="D450" s="78"/>
      <c r="E450" s="79"/>
      <c r="F450" s="410"/>
    </row>
    <row r="451" spans="1:6">
      <c r="A451" s="76"/>
      <c r="B451" s="227"/>
      <c r="C451" s="374"/>
      <c r="D451" s="78"/>
      <c r="E451" s="79"/>
      <c r="F451" s="410"/>
    </row>
    <row r="452" spans="1:6">
      <c r="A452" s="76"/>
      <c r="B452" s="227"/>
      <c r="C452" s="374"/>
      <c r="D452" s="78"/>
      <c r="E452" s="79"/>
      <c r="F452" s="410"/>
    </row>
    <row r="453" spans="1:6">
      <c r="A453" s="76"/>
      <c r="B453" s="227"/>
      <c r="C453" s="374"/>
      <c r="D453" s="78"/>
      <c r="E453" s="79"/>
      <c r="F453" s="410"/>
    </row>
    <row r="454" spans="1:6">
      <c r="A454" s="76"/>
      <c r="B454" s="227"/>
      <c r="C454" s="374"/>
      <c r="D454" s="78"/>
      <c r="E454" s="79"/>
      <c r="F454" s="410"/>
    </row>
    <row r="455" spans="1:6">
      <c r="A455" s="76"/>
      <c r="B455" s="227"/>
      <c r="C455" s="374"/>
      <c r="D455" s="78"/>
      <c r="E455" s="79"/>
      <c r="F455" s="410"/>
    </row>
    <row r="456" spans="1:6">
      <c r="A456" s="76"/>
      <c r="B456" s="227"/>
      <c r="C456" s="374"/>
      <c r="D456" s="78"/>
      <c r="E456" s="79"/>
      <c r="F456" s="410"/>
    </row>
    <row r="457" spans="1:6">
      <c r="A457" s="76"/>
      <c r="B457" s="227"/>
      <c r="C457" s="374"/>
      <c r="D457" s="78"/>
      <c r="E457" s="79"/>
      <c r="F457" s="410"/>
    </row>
    <row r="458" spans="1:6">
      <c r="A458" s="76"/>
      <c r="B458" s="227"/>
      <c r="C458" s="374"/>
      <c r="D458" s="78"/>
      <c r="E458" s="79"/>
      <c r="F458" s="410"/>
    </row>
    <row r="459" spans="1:6">
      <c r="A459" s="76"/>
      <c r="B459" s="227"/>
      <c r="C459" s="374"/>
      <c r="D459" s="78"/>
      <c r="E459" s="79"/>
      <c r="F459" s="410"/>
    </row>
    <row r="460" spans="1:6">
      <c r="A460" s="76"/>
      <c r="B460" s="227"/>
      <c r="C460" s="374"/>
      <c r="D460" s="78"/>
      <c r="E460" s="79"/>
      <c r="F460" s="410"/>
    </row>
    <row r="461" spans="1:6">
      <c r="A461" s="76"/>
      <c r="B461" s="227"/>
      <c r="C461" s="374"/>
      <c r="D461" s="78"/>
      <c r="E461" s="79"/>
      <c r="F461" s="410"/>
    </row>
    <row r="462" spans="1:6">
      <c r="A462" s="76"/>
      <c r="B462" s="227"/>
      <c r="C462" s="374"/>
      <c r="D462" s="78"/>
      <c r="E462" s="79"/>
      <c r="F462" s="410"/>
    </row>
    <row r="463" spans="1:6">
      <c r="A463" s="76"/>
      <c r="B463" s="227"/>
      <c r="C463" s="473"/>
      <c r="D463" s="473"/>
      <c r="E463" s="473"/>
      <c r="F463" s="473"/>
    </row>
    <row r="464" spans="1:6">
      <c r="A464" s="76"/>
      <c r="B464" s="227"/>
      <c r="C464" s="374"/>
      <c r="D464" s="78"/>
      <c r="E464" s="79"/>
      <c r="F464" s="410"/>
    </row>
    <row r="465" spans="1:6">
      <c r="A465" s="76"/>
      <c r="B465" s="227"/>
      <c r="C465" s="374"/>
      <c r="D465" s="78"/>
      <c r="E465" s="79"/>
      <c r="F465" s="410"/>
    </row>
    <row r="466" spans="1:6">
      <c r="A466" s="76"/>
      <c r="B466" s="227"/>
      <c r="C466" s="374"/>
      <c r="D466" s="78"/>
      <c r="E466" s="79"/>
      <c r="F466" s="410"/>
    </row>
    <row r="467" spans="1:6">
      <c r="A467" s="76"/>
      <c r="B467" s="146"/>
      <c r="C467" s="374"/>
      <c r="D467" s="330"/>
      <c r="E467" s="79"/>
      <c r="F467" s="410"/>
    </row>
    <row r="468" spans="1:6">
      <c r="A468" s="76"/>
      <c r="B468" s="227"/>
      <c r="C468" s="374"/>
      <c r="D468" s="78"/>
      <c r="E468" s="79"/>
      <c r="F468" s="410"/>
    </row>
    <row r="469" spans="1:6">
      <c r="A469" s="76"/>
      <c r="B469" s="227"/>
      <c r="C469" s="374"/>
      <c r="D469" s="78"/>
      <c r="E469" s="79"/>
      <c r="F469" s="410"/>
    </row>
    <row r="470" spans="1:6">
      <c r="A470" s="76"/>
      <c r="B470" s="227"/>
      <c r="C470" s="374"/>
      <c r="D470" s="330"/>
      <c r="E470" s="79"/>
      <c r="F470" s="410"/>
    </row>
    <row r="471" spans="1:6">
      <c r="A471" s="76"/>
      <c r="B471" s="227"/>
      <c r="C471" s="374"/>
      <c r="D471" s="330"/>
      <c r="E471" s="79"/>
      <c r="F471" s="410"/>
    </row>
    <row r="472" spans="1:6">
      <c r="A472" s="76"/>
      <c r="B472" s="227"/>
      <c r="C472" s="374"/>
      <c r="D472" s="78"/>
      <c r="E472" s="79"/>
      <c r="F472" s="410"/>
    </row>
    <row r="473" spans="1:6">
      <c r="A473" s="76"/>
      <c r="B473" s="227"/>
      <c r="C473" s="374"/>
      <c r="D473" s="78"/>
      <c r="E473" s="79"/>
      <c r="F473" s="410"/>
    </row>
    <row r="474" spans="1:6">
      <c r="A474" s="76"/>
      <c r="B474" s="227"/>
      <c r="C474" s="374"/>
      <c r="D474" s="78"/>
      <c r="E474" s="79"/>
      <c r="F474" s="410"/>
    </row>
    <row r="475" spans="1:6">
      <c r="A475" s="76"/>
      <c r="B475" s="227"/>
      <c r="C475" s="374"/>
      <c r="D475" s="78"/>
      <c r="E475" s="79"/>
      <c r="F475" s="410"/>
    </row>
    <row r="476" spans="1:6">
      <c r="A476" s="76"/>
      <c r="B476" s="227"/>
      <c r="C476" s="374"/>
      <c r="D476" s="78"/>
      <c r="E476" s="79"/>
      <c r="F476" s="410"/>
    </row>
    <row r="477" spans="1:6">
      <c r="A477" s="76"/>
      <c r="B477" s="227"/>
      <c r="C477" s="374"/>
      <c r="D477" s="78"/>
      <c r="E477" s="79"/>
      <c r="F477" s="410"/>
    </row>
    <row r="478" spans="1:6">
      <c r="A478" s="76"/>
      <c r="B478" s="227"/>
      <c r="C478" s="374"/>
      <c r="D478" s="78"/>
      <c r="E478" s="79"/>
      <c r="F478" s="410"/>
    </row>
    <row r="479" spans="1:6">
      <c r="A479" s="76"/>
      <c r="B479" s="227"/>
      <c r="C479" s="374"/>
      <c r="D479" s="78"/>
      <c r="E479" s="79"/>
      <c r="F479" s="410"/>
    </row>
    <row r="480" spans="1:6">
      <c r="A480" s="76"/>
      <c r="B480" s="227"/>
      <c r="C480" s="374"/>
      <c r="D480" s="330"/>
      <c r="E480" s="79"/>
      <c r="F480" s="410"/>
    </row>
    <row r="481" spans="1:6">
      <c r="A481" s="76"/>
      <c r="B481" s="227"/>
      <c r="C481" s="374"/>
      <c r="D481" s="78"/>
      <c r="E481" s="79"/>
      <c r="F481" s="410"/>
    </row>
    <row r="482" spans="1:6">
      <c r="A482" s="76"/>
      <c r="B482" s="227"/>
      <c r="C482" s="374"/>
      <c r="D482" s="330"/>
      <c r="E482" s="79"/>
      <c r="F482" s="410"/>
    </row>
    <row r="483" spans="1:6">
      <c r="A483" s="76"/>
      <c r="B483" s="227"/>
      <c r="C483" s="374"/>
      <c r="D483" s="78"/>
      <c r="E483" s="79"/>
      <c r="F483" s="410"/>
    </row>
    <row r="484" spans="1:6">
      <c r="A484" s="76"/>
      <c r="B484" s="227"/>
      <c r="C484" s="374"/>
      <c r="D484" s="78"/>
      <c r="E484" s="79"/>
      <c r="F484" s="410"/>
    </row>
    <row r="485" spans="1:6">
      <c r="A485" s="76"/>
      <c r="B485" s="146"/>
      <c r="C485" s="374"/>
      <c r="D485" s="78"/>
      <c r="E485" s="79"/>
      <c r="F485" s="410"/>
    </row>
    <row r="486" spans="1:6">
      <c r="A486" s="76"/>
      <c r="B486" s="227"/>
      <c r="C486" s="374"/>
      <c r="D486" s="78"/>
      <c r="E486" s="79"/>
      <c r="F486" s="410"/>
    </row>
    <row r="487" spans="1:6">
      <c r="A487" s="76"/>
      <c r="B487" s="146"/>
    </row>
    <row r="488" spans="1:6">
      <c r="B488" s="227"/>
    </row>
    <row r="489" spans="1:6">
      <c r="B489" s="227"/>
    </row>
    <row r="490" spans="1:6">
      <c r="B490" s="227"/>
    </row>
    <row r="491" spans="1:6">
      <c r="B491" s="227"/>
    </row>
    <row r="492" spans="1:6">
      <c r="B492" s="227"/>
    </row>
  </sheetData>
  <mergeCells count="8">
    <mergeCell ref="A52:F52"/>
    <mergeCell ref="B22:E22"/>
    <mergeCell ref="C463:F463"/>
    <mergeCell ref="B112:C112"/>
    <mergeCell ref="B311:C311"/>
    <mergeCell ref="B323:C323"/>
    <mergeCell ref="B389:C389"/>
    <mergeCell ref="B341:C341"/>
  </mergeCells>
  <pageMargins left="1.1811023622047245" right="0.39370078740157483" top="0.39370078740157483" bottom="0.59055118110236227" header="0.31496062992125984" footer="0.31496062992125984"/>
  <pageSetup paperSize="9" fitToHeight="0" orientation="portrait" useFirstPageNumber="1" r:id="rId1"/>
  <headerFooter alignWithMargins="0">
    <oddFooter>Stranica &amp;P od &amp;N</oddFooter>
  </headerFooter>
  <rowBreaks count="17" manualBreakCount="17">
    <brk id="47" max="5" man="1"/>
    <brk id="63" max="5" man="1"/>
    <brk id="78" max="5" man="1"/>
    <brk id="92" max="5" man="1"/>
    <brk id="154" max="5" man="1"/>
    <brk id="172" max="5" man="1"/>
    <brk id="198" max="5" man="1"/>
    <brk id="212" max="5" man="1"/>
    <brk id="226" max="5" man="1"/>
    <brk id="243" max="5" man="1"/>
    <brk id="261" max="5" man="1"/>
    <brk id="281" max="5" man="1"/>
    <brk id="302" max="5" man="1"/>
    <brk id="323" max="5" man="1"/>
    <brk id="347" max="5" man="1"/>
    <brk id="375" max="5" man="1"/>
    <brk id="396"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2"/>
  <sheetViews>
    <sheetView view="pageBreakPreview" topLeftCell="A61" zoomScale="120" zoomScaleNormal="100" zoomScaleSheetLayoutView="120" workbookViewId="0">
      <selection activeCell="D5" sqref="D5"/>
    </sheetView>
  </sheetViews>
  <sheetFormatPr defaultColWidth="9.140625" defaultRowHeight="12.75"/>
  <cols>
    <col min="1" max="1" width="6.7109375" style="29" customWidth="1"/>
    <col min="2" max="2" width="38.7109375" style="32" customWidth="1"/>
    <col min="3" max="3" width="8" style="29" bestFit="1" customWidth="1"/>
    <col min="4" max="4" width="7.7109375" style="29" customWidth="1"/>
    <col min="5" max="5" width="14" style="381" bestFit="1" customWidth="1"/>
    <col min="6" max="6" width="15.7109375" style="381" bestFit="1" customWidth="1"/>
    <col min="7" max="16384" width="9.140625" style="32"/>
  </cols>
  <sheetData>
    <row r="1" spans="1:6" s="664" customFormat="1" ht="15.75" customHeight="1" thickBot="1">
      <c r="A1" s="495" t="s">
        <v>741</v>
      </c>
      <c r="B1" s="496"/>
      <c r="C1" s="496"/>
      <c r="D1" s="496"/>
      <c r="E1" s="496"/>
      <c r="F1" s="496"/>
    </row>
    <row r="2" spans="1:6" s="664" customFormat="1" ht="39" customHeight="1">
      <c r="A2" s="490" t="s">
        <v>982</v>
      </c>
      <c r="B2" s="490" t="s">
        <v>967</v>
      </c>
      <c r="C2" s="491" t="s">
        <v>980</v>
      </c>
      <c r="D2" s="492" t="s">
        <v>766</v>
      </c>
      <c r="E2" s="493" t="s">
        <v>981</v>
      </c>
      <c r="F2" s="494" t="s">
        <v>1003</v>
      </c>
    </row>
    <row r="3" spans="1:6">
      <c r="A3" s="33"/>
      <c r="B3" s="44"/>
      <c r="E3" s="385"/>
      <c r="F3" s="394"/>
    </row>
    <row r="4" spans="1:6" ht="89.25">
      <c r="A4" s="28"/>
      <c r="B4" s="31" t="s">
        <v>757</v>
      </c>
      <c r="E4" s="385"/>
      <c r="F4" s="394"/>
    </row>
    <row r="5" spans="1:6" ht="38.25">
      <c r="A5" s="33"/>
      <c r="B5" s="31" t="s">
        <v>758</v>
      </c>
      <c r="E5" s="385"/>
      <c r="F5" s="394"/>
    </row>
    <row r="6" spans="1:6" ht="38.25">
      <c r="A6" s="28"/>
      <c r="B6" s="31" t="s">
        <v>759</v>
      </c>
      <c r="E6" s="385"/>
      <c r="F6" s="394"/>
    </row>
    <row r="7" spans="1:6" ht="25.5">
      <c r="A7" s="28"/>
      <c r="B7" s="31" t="s">
        <v>760</v>
      </c>
      <c r="E7" s="385"/>
      <c r="F7" s="394"/>
    </row>
    <row r="8" spans="1:6" ht="39" thickBot="1">
      <c r="A8" s="28"/>
      <c r="B8" s="31" t="s">
        <v>761</v>
      </c>
      <c r="E8" s="385"/>
      <c r="F8" s="394"/>
    </row>
    <row r="9" spans="1:6" ht="77.25" thickBot="1">
      <c r="A9" s="28"/>
      <c r="B9" s="35" t="s">
        <v>762</v>
      </c>
      <c r="C9" s="34"/>
      <c r="D9" s="34"/>
      <c r="E9" s="386"/>
      <c r="F9" s="395"/>
    </row>
    <row r="10" spans="1:6" ht="89.25">
      <c r="A10" s="28"/>
      <c r="B10" s="35" t="s">
        <v>763</v>
      </c>
      <c r="C10" s="34"/>
      <c r="D10" s="34"/>
      <c r="E10" s="386"/>
      <c r="F10" s="395"/>
    </row>
    <row r="11" spans="1:6" ht="38.25">
      <c r="A11" s="28"/>
      <c r="B11" s="31" t="s">
        <v>764</v>
      </c>
      <c r="C11" s="34"/>
      <c r="D11" s="34"/>
      <c r="E11" s="386"/>
      <c r="F11" s="395"/>
    </row>
    <row r="12" spans="1:6">
      <c r="A12" s="28"/>
      <c r="B12" s="37"/>
      <c r="C12" s="32"/>
      <c r="D12" s="36"/>
      <c r="F12" s="394"/>
    </row>
    <row r="13" spans="1:6" ht="51">
      <c r="A13" s="28"/>
      <c r="B13" s="38" t="s">
        <v>765</v>
      </c>
      <c r="C13" s="32"/>
      <c r="D13" s="32"/>
      <c r="F13" s="394"/>
    </row>
    <row r="14" spans="1:6">
      <c r="A14" s="28"/>
      <c r="B14" s="38"/>
      <c r="C14" s="32"/>
      <c r="D14" s="32"/>
      <c r="F14" s="394"/>
    </row>
    <row r="15" spans="1:6">
      <c r="A15" s="47" t="s">
        <v>106</v>
      </c>
      <c r="B15" s="44" t="s">
        <v>775</v>
      </c>
      <c r="C15" s="32"/>
      <c r="D15" s="32"/>
    </row>
    <row r="16" spans="1:6">
      <c r="A16" s="28"/>
      <c r="B16" s="38"/>
      <c r="C16" s="32"/>
      <c r="D16" s="32"/>
    </row>
    <row r="17" spans="1:6">
      <c r="A17" s="28">
        <v>1</v>
      </c>
      <c r="B17" s="45" t="s">
        <v>779</v>
      </c>
      <c r="C17" s="32"/>
      <c r="D17" s="32" t="s">
        <v>667</v>
      </c>
    </row>
    <row r="18" spans="1:6" ht="25.5">
      <c r="A18" s="28"/>
      <c r="B18" s="45" t="s">
        <v>780</v>
      </c>
      <c r="C18" s="34" t="s">
        <v>6</v>
      </c>
      <c r="D18" s="34">
        <v>1</v>
      </c>
      <c r="E18" s="387"/>
      <c r="F18" s="396">
        <f>D18*E18</f>
        <v>0</v>
      </c>
    </row>
    <row r="19" spans="1:6">
      <c r="A19" s="28"/>
      <c r="B19" s="45"/>
      <c r="C19" s="34"/>
      <c r="D19" s="34"/>
      <c r="E19" s="387"/>
      <c r="F19" s="396"/>
    </row>
    <row r="20" spans="1:6">
      <c r="A20" s="28">
        <v>2</v>
      </c>
      <c r="B20" s="45" t="s">
        <v>781</v>
      </c>
      <c r="C20" s="34"/>
      <c r="D20" s="34"/>
      <c r="E20" s="387"/>
      <c r="F20" s="396"/>
    </row>
    <row r="21" spans="1:6" ht="38.25">
      <c r="A21" s="32"/>
      <c r="B21" s="45" t="s">
        <v>782</v>
      </c>
      <c r="C21" s="46"/>
      <c r="D21" s="50"/>
      <c r="E21" s="388"/>
      <c r="F21" s="388"/>
    </row>
    <row r="22" spans="1:6">
      <c r="A22" s="28"/>
      <c r="B22" s="45"/>
      <c r="C22" s="46" t="s">
        <v>6</v>
      </c>
      <c r="D22" s="50">
        <v>107</v>
      </c>
      <c r="E22" s="387"/>
      <c r="F22" s="396">
        <f>D22*E22</f>
        <v>0</v>
      </c>
    </row>
    <row r="23" spans="1:6">
      <c r="A23" s="28"/>
      <c r="B23" s="45"/>
      <c r="C23" s="46"/>
      <c r="D23" s="50"/>
      <c r="E23" s="387"/>
      <c r="F23" s="396"/>
    </row>
    <row r="24" spans="1:6">
      <c r="A24" s="28" t="s">
        <v>770</v>
      </c>
      <c r="B24" s="45" t="s">
        <v>783</v>
      </c>
      <c r="C24" s="34"/>
      <c r="D24" s="34"/>
      <c r="E24" s="387"/>
      <c r="F24" s="396"/>
    </row>
    <row r="25" spans="1:6" ht="25.5">
      <c r="A25" s="28"/>
      <c r="B25" s="45" t="s">
        <v>784</v>
      </c>
      <c r="C25" s="32"/>
      <c r="D25" s="32"/>
    </row>
    <row r="26" spans="1:6">
      <c r="A26" s="28"/>
      <c r="B26" s="45" t="s">
        <v>785</v>
      </c>
      <c r="C26" s="34" t="s">
        <v>34</v>
      </c>
      <c r="D26" s="34">
        <v>24</v>
      </c>
      <c r="E26" s="387"/>
      <c r="F26" s="396">
        <f>D26*E26</f>
        <v>0</v>
      </c>
    </row>
    <row r="27" spans="1:6" ht="38.25">
      <c r="A27" s="28"/>
      <c r="B27" s="45" t="s">
        <v>786</v>
      </c>
      <c r="C27" s="34" t="s">
        <v>34</v>
      </c>
      <c r="D27" s="34">
        <v>30</v>
      </c>
      <c r="E27" s="387"/>
      <c r="F27" s="396">
        <f>D27*E27</f>
        <v>0</v>
      </c>
    </row>
    <row r="28" spans="1:6">
      <c r="A28" s="28"/>
      <c r="B28" s="45"/>
      <c r="C28" s="34"/>
      <c r="D28" s="34"/>
      <c r="E28" s="387"/>
      <c r="F28" s="396"/>
    </row>
    <row r="29" spans="1:6">
      <c r="A29" s="28" t="s">
        <v>771</v>
      </c>
      <c r="B29" s="45" t="s">
        <v>787</v>
      </c>
      <c r="C29" s="34"/>
      <c r="D29" s="34"/>
      <c r="E29" s="387"/>
      <c r="F29" s="396"/>
    </row>
    <row r="30" spans="1:6" ht="51">
      <c r="A30" s="28"/>
      <c r="B30" s="45" t="s">
        <v>788</v>
      </c>
      <c r="C30" s="32"/>
      <c r="D30" s="32"/>
    </row>
    <row r="31" spans="1:6">
      <c r="A31" s="28"/>
      <c r="B31" s="45" t="s">
        <v>789</v>
      </c>
      <c r="C31" s="34" t="s">
        <v>773</v>
      </c>
      <c r="D31" s="34">
        <v>840</v>
      </c>
      <c r="E31" s="387"/>
      <c r="F31" s="396">
        <f>D31*E31</f>
        <v>0</v>
      </c>
    </row>
    <row r="32" spans="1:6">
      <c r="A32" s="28"/>
      <c r="B32" s="45" t="s">
        <v>790</v>
      </c>
      <c r="C32" s="34" t="s">
        <v>773</v>
      </c>
      <c r="D32" s="34">
        <v>10</v>
      </c>
      <c r="E32" s="387"/>
      <c r="F32" s="396">
        <f>D32*E32</f>
        <v>0</v>
      </c>
    </row>
    <row r="33" spans="1:6">
      <c r="A33" s="28"/>
      <c r="B33" s="45" t="s">
        <v>791</v>
      </c>
      <c r="C33" s="34" t="s">
        <v>773</v>
      </c>
      <c r="D33" s="34">
        <v>10</v>
      </c>
      <c r="E33" s="387"/>
      <c r="F33" s="396">
        <f>D33*E33</f>
        <v>0</v>
      </c>
    </row>
    <row r="34" spans="1:6">
      <c r="A34" s="28"/>
      <c r="B34" s="45"/>
      <c r="C34" s="34"/>
      <c r="D34" s="34"/>
      <c r="E34" s="387"/>
      <c r="F34" s="396"/>
    </row>
    <row r="35" spans="1:6">
      <c r="A35" s="28" t="s">
        <v>772</v>
      </c>
      <c r="B35" s="45" t="s">
        <v>792</v>
      </c>
      <c r="C35" s="34"/>
      <c r="D35" s="34"/>
      <c r="E35" s="387"/>
      <c r="F35" s="396"/>
    </row>
    <row r="36" spans="1:6" ht="38.25">
      <c r="A36" s="28"/>
      <c r="B36" s="45" t="s">
        <v>793</v>
      </c>
      <c r="C36" s="34"/>
      <c r="D36" s="34"/>
      <c r="E36" s="387"/>
      <c r="F36" s="396"/>
    </row>
    <row r="37" spans="1:6">
      <c r="A37" s="28"/>
      <c r="B37" s="45" t="s">
        <v>794</v>
      </c>
      <c r="C37" s="34" t="s">
        <v>34</v>
      </c>
      <c r="D37" s="34">
        <v>28</v>
      </c>
      <c r="E37" s="387"/>
      <c r="F37" s="396">
        <f>D37*E37</f>
        <v>0</v>
      </c>
    </row>
    <row r="38" spans="1:6" ht="38.25">
      <c r="A38" s="28"/>
      <c r="B38" s="45" t="s">
        <v>795</v>
      </c>
      <c r="C38" s="34" t="s">
        <v>34</v>
      </c>
      <c r="D38" s="34">
        <v>33</v>
      </c>
      <c r="E38" s="387"/>
      <c r="F38" s="396">
        <f>D38*E38</f>
        <v>0</v>
      </c>
    </row>
    <row r="39" spans="1:6">
      <c r="A39" s="28"/>
      <c r="B39" s="45"/>
      <c r="C39" s="34"/>
      <c r="D39" s="34"/>
      <c r="E39" s="387"/>
      <c r="F39" s="396"/>
    </row>
    <row r="40" spans="1:6">
      <c r="A40" s="28">
        <v>6</v>
      </c>
      <c r="B40" s="45" t="s">
        <v>796</v>
      </c>
      <c r="C40" s="34"/>
      <c r="D40" s="34"/>
      <c r="E40" s="387"/>
      <c r="F40" s="396"/>
    </row>
    <row r="41" spans="1:6">
      <c r="A41" s="28"/>
      <c r="B41" s="45" t="s">
        <v>797</v>
      </c>
      <c r="C41" s="32"/>
      <c r="D41" s="32"/>
    </row>
    <row r="42" spans="1:6" ht="38.25">
      <c r="A42" s="28"/>
      <c r="B42" s="45" t="s">
        <v>798</v>
      </c>
      <c r="C42" s="34" t="s">
        <v>55</v>
      </c>
      <c r="D42" s="34">
        <v>350</v>
      </c>
      <c r="E42" s="387"/>
      <c r="F42" s="396">
        <f>D42*E42</f>
        <v>0</v>
      </c>
    </row>
    <row r="43" spans="1:6">
      <c r="A43" s="28"/>
      <c r="B43" s="45" t="s">
        <v>799</v>
      </c>
      <c r="C43" s="34" t="s">
        <v>6</v>
      </c>
      <c r="D43" s="34">
        <v>3</v>
      </c>
      <c r="E43" s="387"/>
      <c r="F43" s="396">
        <f>D43*E43</f>
        <v>0</v>
      </c>
    </row>
    <row r="44" spans="1:6">
      <c r="A44" s="28"/>
      <c r="B44" s="45" t="s">
        <v>800</v>
      </c>
      <c r="C44" s="34" t="s">
        <v>6</v>
      </c>
      <c r="D44" s="34">
        <v>8</v>
      </c>
      <c r="E44" s="387"/>
      <c r="F44" s="396">
        <f>D44*E44</f>
        <v>0</v>
      </c>
    </row>
    <row r="45" spans="1:6">
      <c r="A45" s="28"/>
      <c r="B45" s="45"/>
      <c r="C45" s="34"/>
      <c r="D45" s="34"/>
      <c r="E45" s="387"/>
      <c r="F45" s="396"/>
    </row>
    <row r="46" spans="1:6">
      <c r="A46" s="28">
        <v>7</v>
      </c>
      <c r="B46" s="45" t="s">
        <v>801</v>
      </c>
      <c r="C46" s="34"/>
      <c r="D46" s="34"/>
      <c r="E46" s="387"/>
      <c r="F46" s="396"/>
    </row>
    <row r="47" spans="1:6" ht="25.5">
      <c r="A47" s="28"/>
      <c r="B47" s="45" t="s">
        <v>802</v>
      </c>
      <c r="C47" s="34"/>
      <c r="D47" s="34"/>
      <c r="E47" s="387"/>
      <c r="F47" s="396"/>
    </row>
    <row r="48" spans="1:6">
      <c r="A48" s="28"/>
      <c r="B48" s="45" t="s">
        <v>803</v>
      </c>
      <c r="C48" s="32" t="s">
        <v>34</v>
      </c>
      <c r="D48" s="32">
        <v>2</v>
      </c>
      <c r="F48" s="381">
        <f>D48*E48</f>
        <v>0</v>
      </c>
    </row>
    <row r="49" spans="1:6">
      <c r="A49" s="28"/>
      <c r="B49" s="45"/>
      <c r="C49" s="34"/>
      <c r="D49" s="34"/>
      <c r="E49" s="387"/>
      <c r="F49" s="396"/>
    </row>
    <row r="50" spans="1:6">
      <c r="A50" s="39"/>
      <c r="B50" s="38"/>
      <c r="C50" s="34"/>
      <c r="D50" s="34"/>
      <c r="E50" s="387"/>
      <c r="F50" s="396"/>
    </row>
    <row r="51" spans="1:6">
      <c r="A51" s="40"/>
      <c r="B51" s="41" t="s">
        <v>804</v>
      </c>
      <c r="C51" s="41"/>
      <c r="D51" s="41"/>
      <c r="E51" s="389"/>
      <c r="F51" s="397">
        <f>SUM(F16:F50)</f>
        <v>0</v>
      </c>
    </row>
    <row r="52" spans="1:6">
      <c r="A52" s="28"/>
      <c r="B52" s="38"/>
      <c r="C52" s="34"/>
      <c r="D52" s="34"/>
      <c r="E52" s="387"/>
      <c r="F52" s="396"/>
    </row>
    <row r="53" spans="1:6">
      <c r="A53" s="28"/>
      <c r="B53" s="38"/>
      <c r="C53" s="34"/>
      <c r="D53" s="34"/>
      <c r="E53" s="387"/>
      <c r="F53" s="396"/>
    </row>
    <row r="54" spans="1:6">
      <c r="A54" s="51" t="s">
        <v>756</v>
      </c>
      <c r="B54" s="43" t="s">
        <v>776</v>
      </c>
      <c r="C54" s="32"/>
      <c r="D54" s="49"/>
      <c r="E54" s="387" t="s">
        <v>172</v>
      </c>
      <c r="F54" s="396"/>
    </row>
    <row r="55" spans="1:6">
      <c r="A55" s="51"/>
      <c r="B55" s="43"/>
      <c r="C55" s="32"/>
      <c r="D55" s="49"/>
      <c r="E55" s="387"/>
      <c r="F55" s="396"/>
    </row>
    <row r="56" spans="1:6">
      <c r="A56" s="39" t="s">
        <v>767</v>
      </c>
      <c r="B56" s="38" t="s">
        <v>805</v>
      </c>
      <c r="C56" s="32"/>
      <c r="D56" s="49"/>
      <c r="E56" s="387"/>
      <c r="F56" s="396"/>
    </row>
    <row r="57" spans="1:6">
      <c r="A57" s="32"/>
      <c r="B57" s="38" t="s">
        <v>806</v>
      </c>
      <c r="C57" s="34" t="s">
        <v>768</v>
      </c>
      <c r="D57" s="34">
        <v>1</v>
      </c>
      <c r="E57" s="387"/>
      <c r="F57" s="396">
        <f>D57*E57</f>
        <v>0</v>
      </c>
    </row>
    <row r="58" spans="1:6">
      <c r="A58" s="32"/>
      <c r="B58" s="38"/>
      <c r="C58" s="34"/>
      <c r="D58" s="34"/>
      <c r="E58" s="387"/>
      <c r="F58" s="396"/>
    </row>
    <row r="59" spans="1:6">
      <c r="A59" s="40"/>
      <c r="B59" s="41" t="s">
        <v>804</v>
      </c>
      <c r="C59" s="41"/>
      <c r="D59" s="41"/>
      <c r="E59" s="389"/>
      <c r="F59" s="397">
        <f>SUM(F57:F58)</f>
        <v>0</v>
      </c>
    </row>
    <row r="60" spans="1:6">
      <c r="A60" s="39"/>
      <c r="B60" s="38"/>
      <c r="C60" s="34"/>
      <c r="D60" s="34"/>
      <c r="E60" s="387"/>
      <c r="F60" s="396"/>
    </row>
    <row r="61" spans="1:6">
      <c r="A61" s="33"/>
      <c r="B61" s="43"/>
      <c r="C61" s="43"/>
      <c r="D61" s="43"/>
      <c r="E61" s="390"/>
      <c r="F61" s="398"/>
    </row>
    <row r="62" spans="1:6">
      <c r="A62" s="55" t="s">
        <v>777</v>
      </c>
      <c r="B62" s="56" t="s">
        <v>778</v>
      </c>
      <c r="C62" s="57"/>
      <c r="D62" s="57"/>
      <c r="E62" s="391"/>
      <c r="F62" s="391"/>
    </row>
    <row r="63" spans="1:6">
      <c r="A63" s="55"/>
      <c r="B63" s="52"/>
      <c r="C63" s="58"/>
      <c r="D63" s="58"/>
      <c r="E63" s="387"/>
      <c r="F63" s="387"/>
    </row>
    <row r="64" spans="1:6" ht="25.5">
      <c r="A64" s="55"/>
      <c r="B64" s="45" t="s">
        <v>875</v>
      </c>
      <c r="C64" s="45"/>
      <c r="D64" s="58"/>
      <c r="E64" s="387"/>
      <c r="F64" s="399"/>
    </row>
    <row r="65" spans="1:6">
      <c r="A65" s="55"/>
      <c r="B65" s="45"/>
      <c r="C65" s="45"/>
      <c r="D65" s="58"/>
      <c r="E65" s="387"/>
      <c r="F65" s="399"/>
    </row>
    <row r="66" spans="1:6">
      <c r="A66" s="53"/>
      <c r="B66" s="45"/>
      <c r="C66" s="54"/>
      <c r="D66" s="54"/>
      <c r="E66" s="387"/>
      <c r="F66" s="396"/>
    </row>
    <row r="67" spans="1:6" ht="63.75">
      <c r="A67" s="53" t="s">
        <v>769</v>
      </c>
      <c r="B67" s="45" t="s">
        <v>807</v>
      </c>
      <c r="C67" s="54" t="s">
        <v>6</v>
      </c>
      <c r="D67" s="54">
        <v>1</v>
      </c>
      <c r="E67" s="387"/>
      <c r="F67" s="396">
        <f>D67*E67</f>
        <v>0</v>
      </c>
    </row>
    <row r="68" spans="1:6">
      <c r="A68" s="53"/>
      <c r="B68" s="45"/>
      <c r="C68" s="54"/>
      <c r="D68" s="54"/>
      <c r="E68" s="387"/>
      <c r="F68" s="396"/>
    </row>
    <row r="69" spans="1:6" ht="51">
      <c r="A69" s="53" t="s">
        <v>770</v>
      </c>
      <c r="B69" s="45" t="s">
        <v>808</v>
      </c>
      <c r="C69" s="54" t="s">
        <v>6</v>
      </c>
      <c r="D69" s="54">
        <v>1</v>
      </c>
      <c r="E69" s="387"/>
      <c r="F69" s="396">
        <f>D69*E69</f>
        <v>0</v>
      </c>
    </row>
    <row r="70" spans="1:6">
      <c r="A70" s="53"/>
      <c r="B70" s="45"/>
      <c r="C70" s="54"/>
      <c r="D70" s="54"/>
      <c r="E70" s="387"/>
      <c r="F70" s="396"/>
    </row>
    <row r="71" spans="1:6">
      <c r="A71" s="53"/>
      <c r="B71" s="45"/>
      <c r="C71" s="54"/>
      <c r="D71" s="54"/>
      <c r="E71" s="387"/>
      <c r="F71" s="399"/>
    </row>
    <row r="72" spans="1:6">
      <c r="A72" s="59"/>
      <c r="C72" s="32"/>
      <c r="D72" s="60"/>
    </row>
    <row r="73" spans="1:6">
      <c r="A73" s="40"/>
      <c r="B73" s="41" t="s">
        <v>804</v>
      </c>
      <c r="C73" s="61"/>
      <c r="D73" s="61"/>
      <c r="E73" s="389"/>
      <c r="F73" s="397">
        <f>SUM(F63:F71)</f>
        <v>0</v>
      </c>
    </row>
    <row r="75" spans="1:6">
      <c r="B75" s="62" t="s">
        <v>722</v>
      </c>
      <c r="C75" s="375"/>
      <c r="D75" s="375"/>
      <c r="E75" s="384"/>
      <c r="F75" s="382"/>
    </row>
    <row r="76" spans="1:6">
      <c r="A76" s="62"/>
      <c r="B76" s="375"/>
      <c r="C76" s="62"/>
      <c r="D76" s="62"/>
      <c r="E76" s="384"/>
      <c r="F76" s="382"/>
    </row>
    <row r="77" spans="1:6">
      <c r="A77" s="62" t="s">
        <v>106</v>
      </c>
      <c r="B77" s="375" t="s">
        <v>775</v>
      </c>
      <c r="C77" s="375"/>
      <c r="D77" s="375"/>
      <c r="E77" s="384"/>
      <c r="F77" s="384">
        <f>F51</f>
        <v>0</v>
      </c>
    </row>
    <row r="78" spans="1:6">
      <c r="A78" s="51" t="s">
        <v>756</v>
      </c>
      <c r="B78" s="43" t="s">
        <v>776</v>
      </c>
      <c r="C78" s="30"/>
      <c r="D78" s="30"/>
      <c r="E78" s="383"/>
      <c r="F78" s="384">
        <f>F59</f>
        <v>0</v>
      </c>
    </row>
    <row r="79" spans="1:6">
      <c r="A79" s="62" t="s">
        <v>777</v>
      </c>
      <c r="B79" s="459" t="s">
        <v>778</v>
      </c>
      <c r="C79" s="460"/>
      <c r="D79" s="460"/>
      <c r="E79" s="461"/>
      <c r="F79" s="384">
        <f>F73</f>
        <v>0</v>
      </c>
    </row>
    <row r="80" spans="1:6">
      <c r="A80" s="62"/>
      <c r="B80" s="44"/>
      <c r="C80" s="42"/>
      <c r="D80" s="42"/>
      <c r="E80" s="392"/>
      <c r="F80" s="384"/>
    </row>
    <row r="81" spans="1:6" ht="13.5" thickBot="1">
      <c r="A81" s="48"/>
      <c r="B81" s="63" t="s">
        <v>774</v>
      </c>
      <c r="C81" s="64"/>
      <c r="D81" s="64"/>
      <c r="E81" s="393"/>
      <c r="F81" s="400">
        <f>SUM(F77:F80)</f>
        <v>0</v>
      </c>
    </row>
    <row r="82" spans="1:6" ht="13.5" thickTop="1"/>
  </sheetData>
  <protectedRanges>
    <protectedRange sqref="E54:F56" name="Range1_13_2"/>
    <protectedRange sqref="E50:F50 F51:F52 F59" name="Range1_14"/>
    <protectedRange sqref="F53 F61:F72" name="Range1_1_3"/>
    <protectedRange sqref="E22:F23" name="Range1_12"/>
    <protectedRange sqref="F21" name="Range1_14_1"/>
  </protectedRanges>
  <mergeCells count="1">
    <mergeCell ref="A1:F1"/>
  </mergeCells>
  <pageMargins left="1.1811023622047245" right="0.39370078740157483" top="0.39370078740157483" bottom="0.59055118110236227" header="0.31496062992125984" footer="0.31496062992125984"/>
  <pageSetup paperSize="9" scale="93" fitToHeight="0" orientation="portrait" useFirstPageNumber="1" r:id="rId1"/>
  <headerFooter alignWithMargins="0">
    <oddFooter>Stranica &amp;P od &amp;N</oddFooter>
  </headerFooter>
  <rowBreaks count="2" manualBreakCount="2">
    <brk id="14" max="16383" man="1"/>
    <brk id="53"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8"/>
  <sheetViews>
    <sheetView view="pageBreakPreview" topLeftCell="A88" zoomScale="110" zoomScaleNormal="100" zoomScaleSheetLayoutView="110" zoomScalePageLayoutView="80" workbookViewId="0">
      <selection activeCell="A108" sqref="A108:F108"/>
    </sheetView>
  </sheetViews>
  <sheetFormatPr defaultColWidth="9.140625" defaultRowHeight="12.75"/>
  <cols>
    <col min="1" max="1" width="6.85546875" style="25" customWidth="1"/>
    <col min="2" max="2" width="46.140625" style="15" customWidth="1"/>
    <col min="3" max="3" width="10.140625" style="12" customWidth="1"/>
    <col min="4" max="4" width="7.5703125" style="13" customWidth="1"/>
    <col min="5" max="5" width="9" style="14" customWidth="1"/>
    <col min="6" max="6" width="16.28515625" style="4" customWidth="1"/>
    <col min="7" max="7" width="11" style="5" bestFit="1" customWidth="1"/>
    <col min="8" max="19" width="9.140625" style="5"/>
    <col min="20" max="20" width="9.28515625" style="5" bestFit="1" customWidth="1"/>
    <col min="21" max="21" width="10.140625" style="5" bestFit="1" customWidth="1"/>
    <col min="22" max="22" width="9.140625" style="5"/>
    <col min="23" max="25" width="9.28515625" style="5" bestFit="1" customWidth="1"/>
    <col min="26" max="16384" width="9.140625" style="5"/>
  </cols>
  <sheetData>
    <row r="1" spans="1:5" s="4" customFormat="1">
      <c r="A1" s="25"/>
      <c r="B1" s="485" t="s">
        <v>809</v>
      </c>
      <c r="C1" s="485"/>
      <c r="D1" s="485"/>
      <c r="E1" s="485"/>
    </row>
    <row r="2" spans="1:5" s="4" customFormat="1" ht="80.25" customHeight="1">
      <c r="A2" s="25"/>
      <c r="B2" s="478" t="s">
        <v>810</v>
      </c>
      <c r="C2" s="478"/>
      <c r="D2" s="478"/>
      <c r="E2" s="478"/>
    </row>
    <row r="3" spans="1:5" s="4" customFormat="1" ht="15.75" customHeight="1">
      <c r="A3" s="25"/>
      <c r="B3" s="478" t="s">
        <v>811</v>
      </c>
      <c r="C3" s="478"/>
      <c r="D3" s="478"/>
      <c r="E3" s="478"/>
    </row>
    <row r="4" spans="1:5" s="4" customFormat="1" ht="40.5" customHeight="1">
      <c r="A4" s="25"/>
      <c r="B4" s="478" t="s">
        <v>812</v>
      </c>
      <c r="C4" s="478"/>
      <c r="D4" s="478"/>
      <c r="E4" s="478"/>
    </row>
    <row r="5" spans="1:5" s="4" customFormat="1" ht="30.75" customHeight="1">
      <c r="A5" s="25"/>
      <c r="B5" s="483" t="s">
        <v>813</v>
      </c>
      <c r="C5" s="483"/>
      <c r="D5" s="483"/>
      <c r="E5" s="483"/>
    </row>
    <row r="6" spans="1:5" s="4" customFormat="1">
      <c r="A6" s="25"/>
      <c r="B6" s="378"/>
      <c r="C6" s="376"/>
      <c r="D6" s="376"/>
      <c r="E6" s="376"/>
    </row>
    <row r="7" spans="1:5" s="4" customFormat="1">
      <c r="A7" s="25"/>
      <c r="B7" s="478" t="s">
        <v>814</v>
      </c>
      <c r="C7" s="478"/>
      <c r="D7" s="478"/>
      <c r="E7" s="478"/>
    </row>
    <row r="8" spans="1:5" s="4" customFormat="1" ht="81" customHeight="1">
      <c r="A8" s="25"/>
      <c r="B8" s="478" t="s">
        <v>815</v>
      </c>
      <c r="C8" s="478"/>
      <c r="D8" s="478"/>
      <c r="E8" s="478"/>
    </row>
    <row r="9" spans="1:5" s="4" customFormat="1" ht="78" customHeight="1">
      <c r="A9" s="25"/>
      <c r="B9" s="478" t="s">
        <v>816</v>
      </c>
      <c r="C9" s="478"/>
      <c r="D9" s="478"/>
      <c r="E9" s="478"/>
    </row>
    <row r="10" spans="1:5" s="4" customFormat="1" ht="42.75" customHeight="1">
      <c r="A10" s="25"/>
      <c r="B10" s="478" t="s">
        <v>817</v>
      </c>
      <c r="C10" s="478"/>
      <c r="D10" s="478"/>
      <c r="E10" s="478"/>
    </row>
    <row r="11" spans="1:5" s="4" customFormat="1" ht="34.5" customHeight="1">
      <c r="A11" s="25"/>
      <c r="B11" s="478" t="s">
        <v>818</v>
      </c>
      <c r="C11" s="478"/>
      <c r="D11" s="478"/>
      <c r="E11" s="478"/>
    </row>
    <row r="12" spans="1:5" s="4" customFormat="1" ht="78" customHeight="1">
      <c r="A12" s="25"/>
      <c r="B12" s="483" t="s">
        <v>819</v>
      </c>
      <c r="C12" s="483"/>
      <c r="D12" s="483"/>
      <c r="E12" s="483"/>
    </row>
    <row r="13" spans="1:5" s="4" customFormat="1">
      <c r="A13" s="25"/>
      <c r="B13" s="479"/>
      <c r="C13" s="479"/>
      <c r="D13" s="479"/>
      <c r="E13" s="479"/>
    </row>
    <row r="14" spans="1:5" s="4" customFormat="1">
      <c r="A14" s="25"/>
      <c r="B14" s="479" t="s">
        <v>820</v>
      </c>
      <c r="C14" s="479"/>
      <c r="D14" s="479"/>
      <c r="E14" s="479"/>
    </row>
    <row r="15" spans="1:5" s="4" customFormat="1" ht="44.25" customHeight="1">
      <c r="A15" s="25"/>
      <c r="B15" s="478" t="s">
        <v>821</v>
      </c>
      <c r="C15" s="478"/>
      <c r="D15" s="478"/>
      <c r="E15" s="478"/>
    </row>
    <row r="16" spans="1:5" s="4" customFormat="1" ht="29.25" customHeight="1">
      <c r="A16" s="25"/>
      <c r="B16" s="478" t="s">
        <v>822</v>
      </c>
      <c r="C16" s="478"/>
      <c r="D16" s="478"/>
      <c r="E16" s="478"/>
    </row>
    <row r="17" spans="1:5" s="4" customFormat="1" ht="68.25" customHeight="1">
      <c r="A17" s="25"/>
      <c r="B17" s="478" t="s">
        <v>823</v>
      </c>
      <c r="C17" s="478"/>
      <c r="D17" s="478"/>
      <c r="E17" s="478"/>
    </row>
    <row r="18" spans="1:5" s="4" customFormat="1" ht="27" customHeight="1">
      <c r="A18" s="25"/>
      <c r="B18" s="478" t="s">
        <v>824</v>
      </c>
      <c r="C18" s="478"/>
      <c r="D18" s="478"/>
      <c r="E18" s="478"/>
    </row>
    <row r="19" spans="1:5" s="4" customFormat="1" ht="28.5" customHeight="1">
      <c r="A19" s="25"/>
      <c r="B19" s="478" t="s">
        <v>825</v>
      </c>
      <c r="C19" s="478"/>
      <c r="D19" s="478"/>
      <c r="E19" s="478"/>
    </row>
    <row r="20" spans="1:5" s="4" customFormat="1" ht="41.25" customHeight="1">
      <c r="A20" s="25"/>
      <c r="B20" s="478" t="s">
        <v>826</v>
      </c>
      <c r="C20" s="478"/>
      <c r="D20" s="478"/>
      <c r="E20" s="478"/>
    </row>
    <row r="21" spans="1:5" s="4" customFormat="1" ht="68.25" customHeight="1">
      <c r="A21" s="25"/>
      <c r="B21" s="483" t="s">
        <v>827</v>
      </c>
      <c r="C21" s="483"/>
      <c r="D21" s="483"/>
      <c r="E21" s="483"/>
    </row>
    <row r="22" spans="1:5" s="4" customFormat="1">
      <c r="A22" s="25"/>
      <c r="B22" s="484" t="s">
        <v>828</v>
      </c>
      <c r="C22" s="484"/>
      <c r="D22" s="484"/>
      <c r="E22" s="484"/>
    </row>
    <row r="23" spans="1:5" s="4" customFormat="1" ht="105.6" customHeight="1">
      <c r="A23" s="25"/>
      <c r="B23" s="478" t="s">
        <v>829</v>
      </c>
      <c r="C23" s="478"/>
      <c r="D23" s="478"/>
      <c r="E23" s="478"/>
    </row>
    <row r="24" spans="1:5" s="4" customFormat="1" ht="41.25" customHeight="1">
      <c r="A24" s="25"/>
      <c r="B24" s="478" t="s">
        <v>830</v>
      </c>
      <c r="C24" s="478"/>
      <c r="D24" s="478"/>
      <c r="E24" s="478"/>
    </row>
    <row r="25" spans="1:5" s="4" customFormat="1">
      <c r="A25" s="25"/>
      <c r="B25" s="478"/>
      <c r="C25" s="478"/>
      <c r="D25" s="478"/>
      <c r="E25" s="478"/>
    </row>
    <row r="26" spans="1:5" s="4" customFormat="1">
      <c r="A26" s="25"/>
      <c r="B26" s="484" t="s">
        <v>831</v>
      </c>
      <c r="C26" s="484"/>
      <c r="D26" s="484"/>
      <c r="E26" s="484"/>
    </row>
    <row r="27" spans="1:5" s="4" customFormat="1" ht="93.75" customHeight="1">
      <c r="A27" s="25"/>
      <c r="B27" s="478" t="s">
        <v>832</v>
      </c>
      <c r="C27" s="478"/>
      <c r="D27" s="478"/>
      <c r="E27" s="478"/>
    </row>
    <row r="28" spans="1:5" s="4" customFormat="1" ht="25.5" customHeight="1">
      <c r="A28" s="25"/>
      <c r="B28" s="484" t="s">
        <v>833</v>
      </c>
      <c r="C28" s="484"/>
      <c r="D28" s="484"/>
      <c r="E28" s="484"/>
    </row>
    <row r="29" spans="1:5" s="4" customFormat="1" ht="167.25" customHeight="1">
      <c r="A29" s="25"/>
      <c r="B29" s="477" t="s">
        <v>834</v>
      </c>
      <c r="C29" s="478"/>
      <c r="D29" s="478"/>
      <c r="E29" s="478"/>
    </row>
    <row r="30" spans="1:5">
      <c r="B30" s="484" t="s">
        <v>835</v>
      </c>
      <c r="C30" s="478"/>
      <c r="D30" s="478"/>
      <c r="E30" s="478"/>
    </row>
    <row r="31" spans="1:5" ht="67.5" customHeight="1">
      <c r="B31" s="478" t="s">
        <v>836</v>
      </c>
      <c r="C31" s="478"/>
      <c r="D31" s="478"/>
      <c r="E31" s="478"/>
    </row>
    <row r="32" spans="1:5">
      <c r="B32" s="484" t="s">
        <v>837</v>
      </c>
      <c r="C32" s="484"/>
      <c r="D32" s="484"/>
      <c r="E32" s="484"/>
    </row>
    <row r="33" spans="1:9" ht="108.75" customHeight="1">
      <c r="B33" s="477" t="s">
        <v>838</v>
      </c>
      <c r="C33" s="478"/>
      <c r="D33" s="478"/>
      <c r="E33" s="478"/>
    </row>
    <row r="34" spans="1:9">
      <c r="B34" s="479"/>
      <c r="C34" s="479"/>
      <c r="D34" s="479"/>
      <c r="E34" s="479"/>
    </row>
    <row r="35" spans="1:9">
      <c r="B35" s="377"/>
      <c r="C35" s="377"/>
      <c r="D35" s="377"/>
      <c r="E35" s="377"/>
    </row>
    <row r="36" spans="1:9">
      <c r="B36" s="479" t="s">
        <v>839</v>
      </c>
      <c r="C36" s="479"/>
      <c r="D36" s="479"/>
      <c r="E36" s="479"/>
    </row>
    <row r="37" spans="1:9" ht="105.6" customHeight="1">
      <c r="B37" s="478" t="s">
        <v>840</v>
      </c>
      <c r="C37" s="478"/>
      <c r="D37" s="478"/>
      <c r="E37" s="478"/>
    </row>
    <row r="38" spans="1:9" ht="129" customHeight="1">
      <c r="B38" s="477" t="s">
        <v>841</v>
      </c>
      <c r="C38" s="478"/>
      <c r="D38" s="478"/>
      <c r="E38" s="478"/>
    </row>
    <row r="39" spans="1:9" ht="132.75" customHeight="1">
      <c r="B39" s="477" t="s">
        <v>842</v>
      </c>
      <c r="C39" s="478"/>
      <c r="D39" s="478"/>
      <c r="E39" s="478"/>
    </row>
    <row r="40" spans="1:9" ht="13.5" customHeight="1" thickBot="1">
      <c r="B40" s="379"/>
      <c r="C40" s="376"/>
      <c r="D40" s="376"/>
      <c r="E40" s="376"/>
    </row>
    <row r="41" spans="1:9" s="664" customFormat="1" ht="15.75" customHeight="1" thickBot="1">
      <c r="A41" s="495" t="s">
        <v>741</v>
      </c>
      <c r="B41" s="496"/>
      <c r="C41" s="496"/>
      <c r="D41" s="496"/>
      <c r="E41" s="496"/>
      <c r="F41" s="496"/>
    </row>
    <row r="42" spans="1:9" s="664" customFormat="1" ht="39" customHeight="1">
      <c r="A42" s="490" t="s">
        <v>982</v>
      </c>
      <c r="B42" s="490" t="s">
        <v>967</v>
      </c>
      <c r="C42" s="491" t="s">
        <v>980</v>
      </c>
      <c r="D42" s="492" t="s">
        <v>766</v>
      </c>
      <c r="E42" s="493" t="s">
        <v>981</v>
      </c>
      <c r="F42" s="494" t="s">
        <v>1003</v>
      </c>
    </row>
    <row r="43" spans="1:9" s="664" customFormat="1">
      <c r="A43" s="402"/>
      <c r="B43" s="402"/>
      <c r="C43" s="497"/>
      <c r="D43" s="498"/>
      <c r="E43" s="499"/>
      <c r="F43" s="500"/>
    </row>
    <row r="44" spans="1:9" ht="18" customHeight="1">
      <c r="A44" s="456" t="s">
        <v>983</v>
      </c>
      <c r="B44" s="11" t="s">
        <v>775</v>
      </c>
      <c r="F44" s="9"/>
    </row>
    <row r="45" spans="1:9" ht="18" customHeight="1">
      <c r="A45" s="456"/>
      <c r="F45" s="9"/>
    </row>
    <row r="46" spans="1:9" ht="18" customHeight="1">
      <c r="A46" s="456"/>
      <c r="B46" s="15" t="s">
        <v>809</v>
      </c>
      <c r="G46" s="16"/>
      <c r="H46" s="16"/>
      <c r="I46" s="16"/>
    </row>
    <row r="47" spans="1:9" ht="40.5" customHeight="1">
      <c r="A47" s="456" t="s">
        <v>843</v>
      </c>
      <c r="B47" s="15" t="s">
        <v>844</v>
      </c>
      <c r="G47" s="16"/>
      <c r="H47" s="16"/>
      <c r="I47" s="16"/>
    </row>
    <row r="48" spans="1:9" ht="51">
      <c r="A48" s="456" t="s">
        <v>843</v>
      </c>
      <c r="B48" s="15" t="s">
        <v>845</v>
      </c>
      <c r="F48" s="9"/>
    </row>
    <row r="49" spans="1:6" ht="38.25">
      <c r="A49" s="456" t="s">
        <v>843</v>
      </c>
      <c r="B49" s="15" t="s">
        <v>846</v>
      </c>
      <c r="F49" s="9"/>
    </row>
    <row r="50" spans="1:6" s="10" customFormat="1" ht="38.25">
      <c r="A50" s="456" t="s">
        <v>843</v>
      </c>
      <c r="B50" s="6" t="s">
        <v>847</v>
      </c>
      <c r="C50" s="12"/>
      <c r="D50" s="13"/>
      <c r="E50" s="8"/>
      <c r="F50" s="9"/>
    </row>
    <row r="51" spans="1:6" ht="18" customHeight="1">
      <c r="A51" s="457"/>
      <c r="B51" s="10"/>
      <c r="D51" s="12"/>
      <c r="E51" s="17"/>
      <c r="F51" s="9"/>
    </row>
    <row r="52" spans="1:6" s="10" customFormat="1">
      <c r="A52" s="25"/>
      <c r="B52" s="6" t="s">
        <v>848</v>
      </c>
      <c r="C52" s="12"/>
      <c r="D52" s="18"/>
      <c r="E52" s="8"/>
      <c r="F52" s="9"/>
    </row>
    <row r="53" spans="1:6" s="10" customFormat="1" ht="38.25">
      <c r="A53" s="456" t="s">
        <v>843</v>
      </c>
      <c r="B53" s="6" t="s">
        <v>849</v>
      </c>
      <c r="C53" s="12"/>
      <c r="D53" s="13"/>
      <c r="E53" s="8"/>
      <c r="F53" s="9"/>
    </row>
    <row r="54" spans="1:6" s="10" customFormat="1">
      <c r="A54" s="25"/>
      <c r="B54" s="6"/>
      <c r="C54" s="12"/>
      <c r="D54" s="13"/>
      <c r="E54" s="8"/>
      <c r="F54" s="9"/>
    </row>
    <row r="55" spans="1:6" s="10" customFormat="1">
      <c r="A55" s="25"/>
      <c r="B55" s="6" t="s">
        <v>850</v>
      </c>
      <c r="C55" s="12"/>
      <c r="D55" s="13"/>
      <c r="E55" s="8"/>
      <c r="F55" s="9"/>
    </row>
    <row r="56" spans="1:6" s="10" customFormat="1" ht="25.5">
      <c r="A56" s="456" t="s">
        <v>843</v>
      </c>
      <c r="B56" s="6" t="s">
        <v>851</v>
      </c>
      <c r="C56" s="12"/>
      <c r="D56" s="19"/>
      <c r="E56" s="8"/>
      <c r="F56" s="9"/>
    </row>
    <row r="57" spans="1:6" s="10" customFormat="1">
      <c r="A57" s="25"/>
      <c r="B57" s="6"/>
      <c r="C57" s="12"/>
      <c r="D57" s="13"/>
      <c r="E57" s="8"/>
      <c r="F57" s="9"/>
    </row>
    <row r="58" spans="1:6" s="10" customFormat="1">
      <c r="A58" s="25"/>
      <c r="B58" s="6" t="s">
        <v>852</v>
      </c>
      <c r="C58" s="12"/>
      <c r="D58" s="18"/>
      <c r="E58" s="8"/>
      <c r="F58" s="9"/>
    </row>
    <row r="59" spans="1:6">
      <c r="A59" s="456" t="s">
        <v>843</v>
      </c>
      <c r="B59" s="10" t="s">
        <v>853</v>
      </c>
      <c r="D59" s="12"/>
      <c r="E59" s="17"/>
      <c r="F59" s="9"/>
    </row>
    <row r="60" spans="1:6" s="20" customFormat="1">
      <c r="A60" s="25"/>
      <c r="B60" s="6"/>
      <c r="C60" s="7"/>
      <c r="D60" s="7"/>
      <c r="E60" s="8"/>
      <c r="F60" s="9"/>
    </row>
    <row r="61" spans="1:6" s="20" customFormat="1">
      <c r="A61" s="25"/>
      <c r="B61" s="6" t="s">
        <v>854</v>
      </c>
      <c r="C61" s="7"/>
      <c r="D61" s="7"/>
      <c r="E61" s="8"/>
      <c r="F61" s="9"/>
    </row>
    <row r="62" spans="1:6" s="20" customFormat="1">
      <c r="A62" s="456" t="s">
        <v>843</v>
      </c>
      <c r="B62" s="6" t="s">
        <v>855</v>
      </c>
      <c r="C62" s="12"/>
      <c r="D62" s="7"/>
      <c r="E62" s="8"/>
      <c r="F62" s="9"/>
    </row>
    <row r="63" spans="1:6" s="21" customFormat="1">
      <c r="A63" s="25"/>
      <c r="B63" s="6" t="s">
        <v>856</v>
      </c>
      <c r="C63" s="7"/>
      <c r="D63" s="7"/>
      <c r="E63" s="8"/>
      <c r="F63" s="9"/>
    </row>
    <row r="64" spans="1:6" s="21" customFormat="1">
      <c r="A64" s="456" t="s">
        <v>843</v>
      </c>
      <c r="B64" s="6" t="s">
        <v>857</v>
      </c>
      <c r="C64" s="7"/>
      <c r="D64" s="7"/>
      <c r="E64" s="8"/>
      <c r="F64" s="9"/>
    </row>
    <row r="65" spans="1:11" s="21" customFormat="1">
      <c r="A65" s="25"/>
      <c r="B65" s="6"/>
      <c r="C65" s="7"/>
      <c r="D65" s="7"/>
      <c r="E65" s="8"/>
      <c r="F65" s="9"/>
    </row>
    <row r="66" spans="1:11" s="21" customFormat="1" ht="38.25">
      <c r="A66" s="456" t="s">
        <v>843</v>
      </c>
      <c r="B66" s="6" t="s">
        <v>858</v>
      </c>
      <c r="C66" s="7"/>
      <c r="D66" s="7"/>
      <c r="E66" s="8"/>
      <c r="F66" s="9"/>
    </row>
    <row r="67" spans="1:11" s="21" customFormat="1">
      <c r="A67" s="458"/>
      <c r="B67" s="6"/>
      <c r="C67" s="7"/>
      <c r="D67" s="7"/>
      <c r="E67" s="8"/>
      <c r="F67" s="9"/>
    </row>
    <row r="68" spans="1:11" s="21" customFormat="1" ht="28.5" customHeight="1">
      <c r="A68" s="458" t="s">
        <v>984</v>
      </c>
      <c r="B68" s="6" t="s">
        <v>859</v>
      </c>
      <c r="C68" s="7" t="s">
        <v>860</v>
      </c>
      <c r="D68" s="7">
        <v>31</v>
      </c>
      <c r="E68" s="8">
        <v>0</v>
      </c>
      <c r="F68" s="4" t="str">
        <f t="shared" ref="F68:F70" si="0">IF(D68*E68,D68*E68," ")</f>
        <v xml:space="preserve"> </v>
      </c>
    </row>
    <row r="69" spans="1:11" s="23" customFormat="1">
      <c r="A69" s="25"/>
      <c r="B69" s="6"/>
      <c r="C69" s="7"/>
      <c r="D69" s="7"/>
      <c r="E69" s="8"/>
      <c r="F69" s="9"/>
      <c r="G69" s="22"/>
      <c r="H69" s="22"/>
      <c r="I69" s="22"/>
      <c r="J69" s="22"/>
      <c r="K69" s="22"/>
    </row>
    <row r="70" spans="1:11" s="23" customFormat="1" ht="27.75" customHeight="1">
      <c r="A70" s="458" t="s">
        <v>985</v>
      </c>
      <c r="B70" s="6" t="s">
        <v>861</v>
      </c>
      <c r="C70" s="7" t="s">
        <v>860</v>
      </c>
      <c r="D70" s="7">
        <v>10</v>
      </c>
      <c r="E70" s="8">
        <v>0</v>
      </c>
      <c r="F70" s="4" t="str">
        <f t="shared" si="0"/>
        <v xml:space="preserve"> </v>
      </c>
      <c r="G70" s="22"/>
      <c r="H70" s="22"/>
      <c r="I70" s="22"/>
      <c r="J70" s="22"/>
      <c r="K70" s="22"/>
    </row>
    <row r="71" spans="1:11" s="23" customFormat="1">
      <c r="A71" s="25"/>
      <c r="B71" s="6"/>
      <c r="C71" s="7"/>
      <c r="D71" s="7"/>
      <c r="E71" s="8"/>
      <c r="F71" s="9"/>
      <c r="G71" s="22"/>
      <c r="H71" s="22"/>
      <c r="I71" s="22"/>
      <c r="J71" s="22"/>
      <c r="K71" s="22"/>
    </row>
    <row r="72" spans="1:11" s="23" customFormat="1" ht="28.5" customHeight="1">
      <c r="A72" s="458" t="s">
        <v>986</v>
      </c>
      <c r="B72" s="6" t="s">
        <v>862</v>
      </c>
      <c r="C72" s="7" t="s">
        <v>860</v>
      </c>
      <c r="D72" s="7">
        <v>5</v>
      </c>
      <c r="E72" s="8">
        <v>0</v>
      </c>
      <c r="F72" s="4" t="str">
        <f>IF(D72*E72,D72*E72," ")</f>
        <v xml:space="preserve"> </v>
      </c>
      <c r="G72" s="22"/>
      <c r="H72" s="24"/>
      <c r="I72" s="22"/>
      <c r="J72" s="22"/>
      <c r="K72" s="22"/>
    </row>
    <row r="73" spans="1:11" s="23" customFormat="1">
      <c r="A73" s="25"/>
      <c r="B73" s="6"/>
      <c r="C73" s="7"/>
      <c r="D73" s="7"/>
      <c r="E73" s="8"/>
      <c r="F73" s="9"/>
      <c r="G73" s="22"/>
      <c r="H73" s="22"/>
      <c r="I73" s="22"/>
      <c r="J73" s="22"/>
      <c r="K73" s="22"/>
    </row>
    <row r="74" spans="1:11" s="23" customFormat="1" ht="43.5" customHeight="1">
      <c r="A74" s="458" t="s">
        <v>987</v>
      </c>
      <c r="B74" s="6" t="s">
        <v>863</v>
      </c>
      <c r="C74" s="7" t="s">
        <v>860</v>
      </c>
      <c r="D74" s="7">
        <v>3</v>
      </c>
      <c r="E74" s="8">
        <v>0</v>
      </c>
      <c r="F74" s="4" t="str">
        <f t="shared" ref="F74" si="1">IF(D74*E74,D74*E74," ")</f>
        <v xml:space="preserve"> </v>
      </c>
      <c r="G74" s="22"/>
      <c r="H74" s="22"/>
      <c r="I74" s="22"/>
      <c r="J74" s="22"/>
      <c r="K74" s="22"/>
    </row>
    <row r="75" spans="1:11">
      <c r="D75" s="25"/>
    </row>
    <row r="76" spans="1:11" ht="38.25">
      <c r="A76" s="458" t="s">
        <v>988</v>
      </c>
      <c r="B76" s="15" t="s">
        <v>864</v>
      </c>
      <c r="C76" s="12" t="s">
        <v>860</v>
      </c>
      <c r="D76" s="13">
        <v>3</v>
      </c>
      <c r="E76" s="14">
        <v>0</v>
      </c>
      <c r="F76" s="4" t="str">
        <f t="shared" ref="F76" si="2">IF(D76*E76,D76*E76," ")</f>
        <v xml:space="preserve"> </v>
      </c>
    </row>
    <row r="77" spans="1:11">
      <c r="B77" s="26"/>
    </row>
    <row r="78" spans="1:11" ht="51">
      <c r="A78" s="458" t="s">
        <v>989</v>
      </c>
      <c r="B78" s="26" t="s">
        <v>865</v>
      </c>
      <c r="C78" s="12" t="s">
        <v>860</v>
      </c>
      <c r="D78" s="13">
        <v>5</v>
      </c>
      <c r="E78" s="14">
        <v>0</v>
      </c>
      <c r="F78" s="4" t="str">
        <f t="shared" ref="F78" si="3">IF(D78*E78,D78*E78," ")</f>
        <v xml:space="preserve"> </v>
      </c>
    </row>
    <row r="79" spans="1:11">
      <c r="B79" s="26"/>
    </row>
    <row r="80" spans="1:11" ht="38.25">
      <c r="A80" s="458" t="s">
        <v>990</v>
      </c>
      <c r="B80" s="26" t="s">
        <v>866</v>
      </c>
      <c r="C80" s="12" t="s">
        <v>860</v>
      </c>
      <c r="D80" s="13">
        <v>3</v>
      </c>
      <c r="E80" s="14">
        <v>0</v>
      </c>
      <c r="F80" s="4" t="str">
        <f t="shared" ref="F80" si="4">IF(D80*E80,D80*E80," ")</f>
        <v xml:space="preserve"> </v>
      </c>
    </row>
    <row r="81" spans="1:11">
      <c r="B81" s="26"/>
    </row>
    <row r="82" spans="1:11" ht="42.75" customHeight="1">
      <c r="A82" s="458" t="s">
        <v>991</v>
      </c>
      <c r="B82" s="26" t="s">
        <v>867</v>
      </c>
    </row>
    <row r="83" spans="1:11" ht="15" customHeight="1">
      <c r="A83" s="456" t="s">
        <v>843</v>
      </c>
      <c r="B83" s="26" t="s">
        <v>969</v>
      </c>
      <c r="C83" s="480" t="s">
        <v>6</v>
      </c>
      <c r="D83" s="481">
        <v>1</v>
      </c>
      <c r="E83" s="482">
        <v>0</v>
      </c>
      <c r="F83" s="476" t="str">
        <f>IF(D83*E83,D83*E83," ")</f>
        <v xml:space="preserve"> </v>
      </c>
    </row>
    <row r="84" spans="1:11">
      <c r="A84" s="456" t="s">
        <v>843</v>
      </c>
      <c r="B84" s="26" t="s">
        <v>970</v>
      </c>
      <c r="C84" s="480"/>
      <c r="D84" s="481"/>
      <c r="E84" s="482"/>
      <c r="F84" s="476"/>
    </row>
    <row r="85" spans="1:11">
      <c r="A85" s="456" t="s">
        <v>843</v>
      </c>
      <c r="B85" s="26" t="s">
        <v>971</v>
      </c>
      <c r="C85" s="480"/>
      <c r="D85" s="481"/>
      <c r="E85" s="482"/>
      <c r="F85" s="476"/>
    </row>
    <row r="86" spans="1:11">
      <c r="A86" s="456" t="s">
        <v>843</v>
      </c>
      <c r="B86" s="26" t="s">
        <v>972</v>
      </c>
      <c r="C86" s="480"/>
      <c r="D86" s="481"/>
      <c r="E86" s="482"/>
      <c r="F86" s="476"/>
    </row>
    <row r="87" spans="1:11">
      <c r="A87" s="456" t="s">
        <v>843</v>
      </c>
      <c r="B87" s="26" t="s">
        <v>973</v>
      </c>
      <c r="C87" s="480"/>
      <c r="D87" s="481"/>
      <c r="E87" s="482"/>
      <c r="F87" s="476"/>
    </row>
    <row r="88" spans="1:11">
      <c r="A88" s="456" t="s">
        <v>843</v>
      </c>
      <c r="B88" s="26" t="s">
        <v>974</v>
      </c>
      <c r="C88" s="480"/>
      <c r="D88" s="481"/>
      <c r="E88" s="482"/>
      <c r="F88" s="476"/>
    </row>
    <row r="89" spans="1:11">
      <c r="A89" s="456" t="s">
        <v>843</v>
      </c>
      <c r="B89" s="26" t="s">
        <v>975</v>
      </c>
      <c r="C89" s="480"/>
      <c r="D89" s="481"/>
      <c r="E89" s="482"/>
      <c r="F89" s="476"/>
    </row>
    <row r="90" spans="1:11">
      <c r="A90" s="456" t="s">
        <v>843</v>
      </c>
      <c r="B90" s="26" t="s">
        <v>976</v>
      </c>
      <c r="C90" s="480"/>
      <c r="D90" s="481"/>
      <c r="E90" s="482"/>
      <c r="F90" s="476"/>
    </row>
    <row r="91" spans="1:11">
      <c r="A91" s="456" t="s">
        <v>843</v>
      </c>
      <c r="B91" s="26" t="s">
        <v>977</v>
      </c>
      <c r="C91" s="480"/>
      <c r="D91" s="481"/>
      <c r="E91" s="482"/>
      <c r="F91" s="476"/>
    </row>
    <row r="92" spans="1:11">
      <c r="A92" s="456" t="s">
        <v>843</v>
      </c>
      <c r="B92" s="26" t="s">
        <v>978</v>
      </c>
      <c r="C92" s="480"/>
      <c r="D92" s="481"/>
      <c r="E92" s="482"/>
      <c r="F92" s="476"/>
    </row>
    <row r="93" spans="1:11">
      <c r="A93" s="456" t="s">
        <v>843</v>
      </c>
      <c r="B93" s="26" t="s">
        <v>979</v>
      </c>
      <c r="C93" s="480"/>
      <c r="D93" s="481"/>
      <c r="E93" s="482"/>
      <c r="F93" s="476"/>
    </row>
    <row r="94" spans="1:11">
      <c r="A94" s="456"/>
      <c r="B94" s="27"/>
      <c r="F94" s="380"/>
    </row>
    <row r="95" spans="1:11" s="23" customFormat="1">
      <c r="A95" s="25"/>
      <c r="B95" s="6"/>
      <c r="C95" s="7"/>
      <c r="D95" s="7"/>
      <c r="E95" s="8"/>
      <c r="F95" s="9"/>
      <c r="G95" s="22"/>
      <c r="H95" s="24"/>
      <c r="I95" s="22"/>
      <c r="J95" s="22"/>
      <c r="K95" s="22"/>
    </row>
    <row r="96" spans="1:11" s="23" customFormat="1">
      <c r="A96" s="458" t="s">
        <v>992</v>
      </c>
      <c r="B96" s="6" t="s">
        <v>868</v>
      </c>
      <c r="C96" s="7" t="s">
        <v>860</v>
      </c>
      <c r="D96" s="7">
        <v>13</v>
      </c>
      <c r="E96" s="8">
        <v>0</v>
      </c>
      <c r="F96" s="380" t="str">
        <f>IF(D96*E96,D96*E96," ")</f>
        <v xml:space="preserve"> </v>
      </c>
      <c r="G96" s="22"/>
      <c r="H96" s="24"/>
      <c r="I96" s="22"/>
      <c r="J96" s="22"/>
      <c r="K96" s="22"/>
    </row>
    <row r="97" spans="1:11" s="23" customFormat="1">
      <c r="A97" s="25"/>
      <c r="B97" s="6"/>
      <c r="C97" s="7"/>
      <c r="D97" s="7"/>
      <c r="E97" s="8"/>
      <c r="F97" s="9"/>
      <c r="G97" s="22"/>
      <c r="H97" s="24"/>
      <c r="I97" s="22"/>
      <c r="J97" s="22"/>
      <c r="K97" s="22"/>
    </row>
    <row r="98" spans="1:11" s="23" customFormat="1">
      <c r="A98" s="458" t="s">
        <v>993</v>
      </c>
      <c r="B98" s="6" t="s">
        <v>869</v>
      </c>
      <c r="C98" s="7" t="s">
        <v>860</v>
      </c>
      <c r="D98" s="7">
        <v>13</v>
      </c>
      <c r="E98" s="8">
        <v>0</v>
      </c>
      <c r="F98" s="4" t="str">
        <f>IF(D98*E98,D98*E98," ")</f>
        <v xml:space="preserve"> </v>
      </c>
      <c r="G98" s="22"/>
      <c r="H98" s="24"/>
      <c r="I98" s="22"/>
      <c r="J98" s="22"/>
      <c r="K98" s="22"/>
    </row>
    <row r="99" spans="1:11" s="23" customFormat="1">
      <c r="A99" s="25"/>
      <c r="B99" s="6"/>
      <c r="C99" s="7"/>
      <c r="D99" s="7"/>
      <c r="E99" s="8"/>
      <c r="F99" s="4"/>
      <c r="G99" s="22"/>
      <c r="H99" s="24"/>
      <c r="I99" s="22"/>
      <c r="J99" s="22"/>
      <c r="K99" s="22"/>
    </row>
    <row r="100" spans="1:11" s="23" customFormat="1" ht="25.5">
      <c r="A100" s="458" t="s">
        <v>994</v>
      </c>
      <c r="B100" s="6" t="s">
        <v>870</v>
      </c>
      <c r="C100" s="7" t="s">
        <v>34</v>
      </c>
      <c r="D100" s="7">
        <v>21</v>
      </c>
      <c r="E100" s="8">
        <v>0</v>
      </c>
      <c r="F100" s="4" t="str">
        <f>IF(D100*E100,D100*E100," ")</f>
        <v xml:space="preserve"> </v>
      </c>
      <c r="G100" s="22"/>
      <c r="H100" s="24"/>
      <c r="I100" s="22"/>
      <c r="J100" s="22"/>
      <c r="K100" s="22"/>
    </row>
    <row r="101" spans="1:11" s="23" customFormat="1">
      <c r="A101" s="25"/>
      <c r="B101" s="6"/>
      <c r="C101" s="7"/>
      <c r="D101" s="7"/>
      <c r="E101" s="8"/>
      <c r="F101" s="4"/>
      <c r="G101" s="22"/>
      <c r="H101" s="24"/>
      <c r="I101" s="22"/>
      <c r="J101" s="22"/>
      <c r="K101" s="22"/>
    </row>
    <row r="102" spans="1:11" s="23" customFormat="1" ht="25.5">
      <c r="A102" s="458" t="s">
        <v>995</v>
      </c>
      <c r="B102" s="6" t="s">
        <v>871</v>
      </c>
      <c r="C102" s="7" t="s">
        <v>34</v>
      </c>
      <c r="D102" s="7">
        <v>26</v>
      </c>
      <c r="E102" s="8">
        <v>0</v>
      </c>
      <c r="F102" s="4" t="str">
        <f>IF(D102*E102,D102*E102," ")</f>
        <v xml:space="preserve"> </v>
      </c>
      <c r="G102" s="22"/>
      <c r="H102" s="24"/>
      <c r="I102" s="22"/>
      <c r="J102" s="22"/>
      <c r="K102" s="22"/>
    </row>
    <row r="103" spans="1:11" s="23" customFormat="1">
      <c r="A103" s="25"/>
      <c r="B103" s="6"/>
      <c r="C103" s="7"/>
      <c r="D103" s="7"/>
      <c r="E103" s="8"/>
      <c r="F103" s="4"/>
      <c r="G103" s="22"/>
      <c r="H103" s="24"/>
      <c r="I103" s="22"/>
      <c r="J103" s="22"/>
      <c r="K103" s="22"/>
    </row>
    <row r="104" spans="1:11" s="23" customFormat="1" ht="25.5">
      <c r="A104" s="458" t="s">
        <v>996</v>
      </c>
      <c r="B104" s="6" t="s">
        <v>872</v>
      </c>
      <c r="C104" s="7" t="s">
        <v>34</v>
      </c>
      <c r="D104" s="7">
        <v>1</v>
      </c>
      <c r="E104" s="8">
        <v>0</v>
      </c>
      <c r="F104" s="4" t="str">
        <f>IF(D104*E104,D104*E104," ")</f>
        <v xml:space="preserve"> </v>
      </c>
      <c r="G104" s="22"/>
      <c r="H104" s="24"/>
      <c r="I104" s="22"/>
      <c r="J104" s="22"/>
      <c r="K104" s="22"/>
    </row>
    <row r="105" spans="1:11" s="23" customFormat="1">
      <c r="A105" s="25"/>
      <c r="B105" s="6"/>
      <c r="C105" s="7"/>
      <c r="D105" s="7"/>
      <c r="E105" s="8"/>
      <c r="F105" s="4"/>
      <c r="G105" s="22"/>
      <c r="H105" s="24"/>
      <c r="I105" s="22"/>
      <c r="J105" s="22"/>
      <c r="K105" s="22"/>
    </row>
    <row r="106" spans="1:11" s="23" customFormat="1" ht="63.75">
      <c r="A106" s="458" t="s">
        <v>997</v>
      </c>
      <c r="B106" s="6" t="s">
        <v>873</v>
      </c>
      <c r="C106" s="7" t="s">
        <v>34</v>
      </c>
      <c r="D106" s="7">
        <v>1</v>
      </c>
      <c r="E106" s="8">
        <v>0</v>
      </c>
      <c r="F106" s="4" t="str">
        <f>IF(D106*E106,D106*E106," ")</f>
        <v xml:space="preserve"> </v>
      </c>
      <c r="G106" s="22"/>
      <c r="H106" s="24"/>
      <c r="I106" s="22"/>
      <c r="J106" s="22"/>
      <c r="K106" s="22"/>
    </row>
    <row r="107" spans="1:11" s="23" customFormat="1">
      <c r="A107" s="458"/>
      <c r="B107" s="6"/>
      <c r="C107" s="625"/>
      <c r="D107" s="625"/>
      <c r="E107" s="8"/>
      <c r="F107" s="4"/>
      <c r="G107" s="22"/>
      <c r="H107" s="24"/>
      <c r="I107" s="22"/>
      <c r="J107" s="22"/>
      <c r="K107" s="22"/>
    </row>
    <row r="108" spans="1:11" ht="13.5" thickBot="1">
      <c r="A108" s="504" t="s">
        <v>983</v>
      </c>
      <c r="B108" s="507" t="s">
        <v>775</v>
      </c>
      <c r="C108" s="516" t="s">
        <v>874</v>
      </c>
      <c r="D108" s="503"/>
      <c r="E108" s="501"/>
      <c r="F108" s="505">
        <f>SUM(F68:F106)</f>
        <v>0</v>
      </c>
    </row>
  </sheetData>
  <mergeCells count="42">
    <mergeCell ref="B7:E7"/>
    <mergeCell ref="B1:E1"/>
    <mergeCell ref="B2:E2"/>
    <mergeCell ref="B3:E3"/>
    <mergeCell ref="B4:E4"/>
    <mergeCell ref="B5:E5"/>
    <mergeCell ref="B32:E32"/>
    <mergeCell ref="B33:E33"/>
    <mergeCell ref="B34:E34"/>
    <mergeCell ref="B19:E19"/>
    <mergeCell ref="B8:E8"/>
    <mergeCell ref="B9:E9"/>
    <mergeCell ref="B10:E10"/>
    <mergeCell ref="B11:E11"/>
    <mergeCell ref="B12:E12"/>
    <mergeCell ref="B13:E13"/>
    <mergeCell ref="B14:E14"/>
    <mergeCell ref="B15:E15"/>
    <mergeCell ref="B16:E16"/>
    <mergeCell ref="B17:E17"/>
    <mergeCell ref="B18:E18"/>
    <mergeCell ref="B31:E31"/>
    <mergeCell ref="B20:E20"/>
    <mergeCell ref="B21:E21"/>
    <mergeCell ref="B22:E22"/>
    <mergeCell ref="B23:E23"/>
    <mergeCell ref="B24:E24"/>
    <mergeCell ref="B25:E25"/>
    <mergeCell ref="B26:E26"/>
    <mergeCell ref="B27:E27"/>
    <mergeCell ref="B28:E28"/>
    <mergeCell ref="B29:E29"/>
    <mergeCell ref="B30:E30"/>
    <mergeCell ref="F83:F93"/>
    <mergeCell ref="B39:E39"/>
    <mergeCell ref="B36:E36"/>
    <mergeCell ref="B37:E37"/>
    <mergeCell ref="C83:C93"/>
    <mergeCell ref="D83:D93"/>
    <mergeCell ref="E83:E93"/>
    <mergeCell ref="B38:E38"/>
    <mergeCell ref="A41:F41"/>
  </mergeCells>
  <conditionalFormatting sqref="B1:B43">
    <cfRule type="containsText" dxfId="1" priority="3" operator="containsText" text="MEHANSKA">
      <formula>NOT(ISERROR(SEARCH("MEHANSKA",B1)))</formula>
    </cfRule>
  </conditionalFormatting>
  <pageMargins left="1.1811023622047245" right="0.39370078740157483" top="0.39370078740157483" bottom="0.59055118110236227" header="0.31496062992125984" footer="0.31496062992125984"/>
  <pageSetup paperSize="9" scale="88" fitToHeight="0" orientation="portrait" useFirstPageNumber="1" r:id="rId1"/>
  <headerFooter alignWithMargins="0">
    <oddFooter>Stranica &amp;P od &amp;N</oddFooter>
  </headerFooter>
  <rowBreaks count="4" manualBreakCount="4">
    <brk id="19" max="5" man="1"/>
    <brk id="31" max="5" man="1"/>
    <brk id="39" max="5" man="1"/>
    <brk id="73"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T442"/>
  <sheetViews>
    <sheetView view="pageBreakPreview" topLeftCell="A412" zoomScale="120" zoomScaleNormal="100" zoomScaleSheetLayoutView="120" workbookViewId="0">
      <selection activeCell="A47" sqref="A47:F47"/>
    </sheetView>
  </sheetViews>
  <sheetFormatPr defaultColWidth="9.140625" defaultRowHeight="12.75"/>
  <cols>
    <col min="1" max="1" width="7.85546875" style="663" customWidth="1"/>
    <col min="2" max="2" width="42.28515625" style="717" customWidth="1"/>
    <col min="3" max="3" width="7.7109375" style="665" customWidth="1"/>
    <col min="4" max="4" width="8.28515625" style="666" customWidth="1"/>
    <col min="5" max="5" width="9.28515625" style="667" customWidth="1"/>
    <col min="6" max="6" width="16.28515625" style="668" customWidth="1"/>
    <col min="7" max="16384" width="9.140625" style="670"/>
  </cols>
  <sheetData>
    <row r="1" spans="1:6" s="662" customFormat="1" ht="20.100000000000001" customHeight="1">
      <c r="A1" s="927"/>
      <c r="B1" s="961"/>
      <c r="C1" s="697"/>
      <c r="D1" s="680"/>
      <c r="E1" s="962"/>
      <c r="F1" s="963"/>
    </row>
    <row r="2" spans="1:6" s="662" customFormat="1" ht="20.100000000000001" customHeight="1">
      <c r="A2" s="927"/>
      <c r="B2" s="961"/>
      <c r="C2" s="697"/>
      <c r="D2" s="680"/>
      <c r="E2" s="962"/>
      <c r="F2" s="964"/>
    </row>
    <row r="3" spans="1:6" s="662" customFormat="1" ht="20.100000000000001" customHeight="1">
      <c r="A3" s="965"/>
      <c r="C3" s="966"/>
      <c r="D3" s="680"/>
      <c r="E3" s="962"/>
      <c r="F3" s="967"/>
    </row>
    <row r="4" spans="1:6" s="662" customFormat="1" ht="20.100000000000001" customHeight="1">
      <c r="A4" s="968"/>
      <c r="B4" s="720"/>
      <c r="C4" s="720"/>
      <c r="D4" s="680"/>
      <c r="E4" s="962"/>
      <c r="F4" s="693"/>
    </row>
    <row r="5" spans="1:6" s="662" customFormat="1" ht="20.100000000000001" customHeight="1">
      <c r="A5" s="965"/>
      <c r="C5" s="691"/>
      <c r="D5" s="680"/>
      <c r="E5" s="962"/>
      <c r="F5" s="969"/>
    </row>
    <row r="6" spans="1:6" s="662" customFormat="1" ht="20.100000000000001" customHeight="1">
      <c r="A6" s="663"/>
      <c r="B6" s="664"/>
      <c r="C6" s="665"/>
      <c r="D6" s="666"/>
      <c r="E6" s="667"/>
      <c r="F6" s="970"/>
    </row>
    <row r="7" spans="1:6" s="662" customFormat="1" ht="20.100000000000001" customHeight="1">
      <c r="A7" s="663"/>
      <c r="B7" s="664"/>
      <c r="C7" s="665"/>
      <c r="D7" s="666"/>
      <c r="E7" s="667"/>
      <c r="F7" s="964"/>
    </row>
    <row r="8" spans="1:6" s="662" customFormat="1" ht="20.100000000000001" customHeight="1">
      <c r="A8" s="663"/>
      <c r="B8" s="664"/>
      <c r="C8" s="665"/>
      <c r="D8" s="666"/>
      <c r="E8" s="667"/>
      <c r="F8" s="693"/>
    </row>
    <row r="9" spans="1:6" s="662" customFormat="1" ht="20.100000000000001" customHeight="1">
      <c r="A9" s="663"/>
      <c r="B9" s="664"/>
      <c r="C9" s="665"/>
      <c r="D9" s="666"/>
      <c r="E9" s="667"/>
      <c r="F9" s="693"/>
    </row>
    <row r="10" spans="1:6" s="662" customFormat="1" ht="20.100000000000001" customHeight="1">
      <c r="A10" s="663"/>
      <c r="B10" s="664"/>
      <c r="C10" s="665"/>
      <c r="D10" s="666"/>
      <c r="E10" s="667"/>
      <c r="F10" s="693"/>
    </row>
    <row r="11" spans="1:6" s="662" customFormat="1" ht="20.100000000000001" customHeight="1">
      <c r="C11" s="971"/>
      <c r="D11" s="712"/>
      <c r="E11" s="972"/>
      <c r="F11" s="963"/>
    </row>
    <row r="12" spans="1:6" s="662" customFormat="1" ht="20.100000000000001" customHeight="1">
      <c r="A12" s="663"/>
      <c r="B12" s="664"/>
      <c r="C12" s="665"/>
      <c r="D12" s="666"/>
      <c r="E12" s="667"/>
      <c r="F12" s="964"/>
    </row>
    <row r="13" spans="1:6" s="662" customFormat="1" ht="20.100000000000001" customHeight="1">
      <c r="A13" s="663"/>
      <c r="B13" s="664"/>
      <c r="C13" s="665"/>
      <c r="D13" s="666"/>
      <c r="E13" s="667"/>
      <c r="F13" s="967"/>
    </row>
    <row r="14" spans="1:6" s="662" customFormat="1" ht="20.100000000000001" customHeight="1">
      <c r="A14" s="663"/>
      <c r="B14" s="664"/>
      <c r="C14" s="665"/>
      <c r="D14" s="666"/>
      <c r="E14" s="667"/>
      <c r="F14" s="967"/>
    </row>
    <row r="15" spans="1:6" s="662" customFormat="1" ht="20.100000000000001" customHeight="1">
      <c r="A15" s="663"/>
      <c r="B15" s="664"/>
      <c r="C15" s="665"/>
      <c r="D15" s="666"/>
      <c r="E15" s="667"/>
      <c r="F15" s="967"/>
    </row>
    <row r="16" spans="1:6" s="662" customFormat="1" ht="20.100000000000001" customHeight="1">
      <c r="A16" s="663"/>
      <c r="B16" s="664"/>
      <c r="C16" s="665"/>
      <c r="D16" s="666"/>
      <c r="E16" s="667"/>
      <c r="F16" s="668"/>
    </row>
    <row r="17" spans="1:6" s="662" customFormat="1" ht="33.75" customHeight="1">
      <c r="A17" s="663"/>
      <c r="B17" s="489" t="s">
        <v>1004</v>
      </c>
      <c r="C17" s="489"/>
      <c r="D17" s="489"/>
      <c r="E17" s="489"/>
      <c r="F17" s="668"/>
    </row>
    <row r="18" spans="1:6" s="662" customFormat="1" ht="20.100000000000001" customHeight="1">
      <c r="A18" s="663"/>
      <c r="C18" s="665"/>
      <c r="D18" s="666"/>
      <c r="E18" s="667"/>
      <c r="F18" s="668"/>
    </row>
    <row r="19" spans="1:6" s="662" customFormat="1" ht="20.100000000000001" customHeight="1">
      <c r="A19" s="663"/>
      <c r="C19" s="665"/>
      <c r="D19" s="666"/>
      <c r="E19" s="667"/>
      <c r="F19" s="668"/>
    </row>
    <row r="20" spans="1:6" s="662" customFormat="1" ht="20.100000000000001" customHeight="1">
      <c r="A20" s="663"/>
      <c r="B20" s="664"/>
      <c r="C20" s="665"/>
      <c r="D20" s="666"/>
      <c r="E20" s="667"/>
      <c r="F20" s="668"/>
    </row>
    <row r="21" spans="1:6" s="662" customFormat="1" ht="19.5" customHeight="1">
      <c r="A21" s="663"/>
      <c r="B21" s="664"/>
      <c r="C21" s="665"/>
      <c r="D21" s="666"/>
      <c r="E21" s="667"/>
      <c r="F21" s="668"/>
    </row>
    <row r="22" spans="1:6" s="662" customFormat="1" ht="19.5" customHeight="1">
      <c r="A22" s="663"/>
      <c r="B22" s="664"/>
      <c r="C22" s="665"/>
      <c r="D22" s="666"/>
      <c r="E22" s="667"/>
      <c r="F22" s="668"/>
    </row>
    <row r="23" spans="1:6" s="662" customFormat="1" ht="19.5" customHeight="1">
      <c r="A23" s="663"/>
      <c r="B23" s="664"/>
      <c r="C23" s="665"/>
      <c r="D23" s="666"/>
      <c r="E23" s="667"/>
      <c r="F23" s="668"/>
    </row>
    <row r="24" spans="1:6" s="662" customFormat="1" ht="19.5" customHeight="1">
      <c r="A24" s="663"/>
      <c r="B24" s="664"/>
      <c r="C24" s="665"/>
      <c r="D24" s="666"/>
      <c r="E24" s="667"/>
      <c r="F24" s="668"/>
    </row>
    <row r="25" spans="1:6" s="662" customFormat="1" ht="19.5" customHeight="1">
      <c r="A25" s="663"/>
      <c r="B25" s="664"/>
      <c r="C25" s="665"/>
      <c r="D25" s="666"/>
      <c r="E25" s="667"/>
      <c r="F25" s="668"/>
    </row>
    <row r="26" spans="1:6" s="662" customFormat="1" ht="19.5" customHeight="1">
      <c r="A26" s="663"/>
      <c r="B26" s="664"/>
      <c r="C26" s="665"/>
      <c r="D26" s="666"/>
      <c r="E26" s="667"/>
      <c r="F26" s="970"/>
    </row>
    <row r="27" spans="1:6" s="662" customFormat="1">
      <c r="A27" s="663"/>
      <c r="B27" s="669"/>
      <c r="C27" s="665"/>
      <c r="D27" s="666"/>
      <c r="E27" s="667"/>
      <c r="F27" s="973"/>
    </row>
    <row r="28" spans="1:6" s="662" customFormat="1">
      <c r="A28" s="663"/>
      <c r="B28" s="669"/>
      <c r="C28" s="665"/>
      <c r="D28" s="666"/>
      <c r="E28" s="667"/>
      <c r="F28" s="668"/>
    </row>
    <row r="29" spans="1:6" s="662" customFormat="1">
      <c r="A29" s="663"/>
      <c r="B29" s="669"/>
      <c r="C29" s="665"/>
      <c r="D29" s="666"/>
      <c r="E29" s="667"/>
      <c r="F29" s="668"/>
    </row>
    <row r="30" spans="1:6" s="662" customFormat="1">
      <c r="A30" s="663"/>
      <c r="B30" s="670"/>
      <c r="C30" s="665"/>
      <c r="D30" s="666"/>
      <c r="E30" s="667"/>
      <c r="F30" s="668"/>
    </row>
    <row r="31" spans="1:6" s="662" customFormat="1">
      <c r="A31" s="671"/>
      <c r="B31" s="672"/>
      <c r="C31" s="673"/>
      <c r="D31" s="674"/>
      <c r="E31" s="675"/>
      <c r="F31" s="676"/>
    </row>
    <row r="32" spans="1:6" s="662" customFormat="1">
      <c r="A32" s="671"/>
      <c r="B32" s="672"/>
      <c r="C32" s="673"/>
      <c r="D32" s="674"/>
      <c r="E32" s="675"/>
      <c r="F32" s="676"/>
    </row>
    <row r="33" spans="1:7" s="662" customFormat="1">
      <c r="A33" s="671"/>
      <c r="B33" s="677"/>
      <c r="C33" s="673"/>
      <c r="D33" s="674"/>
      <c r="E33" s="675"/>
      <c r="F33" s="676"/>
    </row>
    <row r="34" spans="1:7" s="662" customFormat="1" ht="12" customHeight="1">
      <c r="A34" s="671"/>
      <c r="B34" s="678"/>
      <c r="C34" s="673"/>
      <c r="D34" s="674"/>
      <c r="E34" s="675"/>
      <c r="F34" s="676"/>
    </row>
    <row r="35" spans="1:7" s="662" customFormat="1">
      <c r="A35" s="671"/>
      <c r="B35" s="679"/>
      <c r="C35" s="673"/>
      <c r="D35" s="680"/>
      <c r="E35" s="681" t="s">
        <v>142</v>
      </c>
    </row>
    <row r="36" spans="1:7" s="662" customFormat="1">
      <c r="A36" s="671"/>
      <c r="B36" s="679"/>
      <c r="C36" s="673"/>
      <c r="D36" s="680"/>
      <c r="E36" s="682" t="s">
        <v>143</v>
      </c>
    </row>
    <row r="37" spans="1:7" s="662" customFormat="1">
      <c r="A37" s="671"/>
      <c r="B37" s="678"/>
      <c r="C37" s="673"/>
      <c r="D37" s="674"/>
      <c r="E37" s="675"/>
      <c r="F37" s="676"/>
    </row>
    <row r="38" spans="1:7" s="662" customFormat="1">
      <c r="A38" s="671"/>
      <c r="B38" s="679"/>
      <c r="C38" s="673"/>
      <c r="D38" s="680"/>
      <c r="E38" s="683"/>
      <c r="F38" s="676"/>
    </row>
    <row r="39" spans="1:7">
      <c r="A39" s="684"/>
      <c r="B39" s="685"/>
      <c r="C39" s="697"/>
      <c r="D39" s="697"/>
      <c r="E39" s="698"/>
      <c r="F39" s="699"/>
      <c r="G39" s="694"/>
    </row>
    <row r="40" spans="1:7">
      <c r="A40" s="684"/>
      <c r="B40" s="685"/>
      <c r="C40" s="686"/>
      <c r="D40" s="687"/>
      <c r="E40" s="688"/>
      <c r="F40" s="689"/>
    </row>
    <row r="41" spans="1:7">
      <c r="A41" s="702"/>
      <c r="B41" s="685"/>
      <c r="C41" s="703"/>
      <c r="D41" s="704"/>
      <c r="E41" s="705"/>
      <c r="F41" s="706"/>
    </row>
    <row r="42" spans="1:7" s="664" customFormat="1">
      <c r="A42" s="702"/>
      <c r="B42" s="685"/>
      <c r="C42" s="703"/>
      <c r="D42" s="704"/>
      <c r="E42" s="705"/>
      <c r="F42" s="706"/>
    </row>
    <row r="43" spans="1:7" s="920" customFormat="1" ht="16.5" customHeight="1" thickBot="1">
      <c r="A43" s="932" t="s">
        <v>106</v>
      </c>
      <c r="B43" s="933" t="s">
        <v>94</v>
      </c>
      <c r="C43" s="974"/>
      <c r="D43" s="975"/>
      <c r="E43" s="976"/>
      <c r="F43" s="936"/>
    </row>
    <row r="44" spans="1:7" s="664" customFormat="1" ht="13.5" thickTop="1">
      <c r="A44" s="663"/>
      <c r="B44" s="707"/>
      <c r="C44" s="665"/>
      <c r="D44" s="666"/>
      <c r="E44" s="667"/>
      <c r="F44" s="668"/>
    </row>
    <row r="45" spans="1:7" s="664" customFormat="1">
      <c r="A45" s="663" t="s">
        <v>127</v>
      </c>
      <c r="B45" s="708" t="s">
        <v>128</v>
      </c>
      <c r="C45" s="665"/>
      <c r="D45" s="666"/>
      <c r="E45" s="667"/>
      <c r="F45" s="668"/>
    </row>
    <row r="46" spans="1:7" s="664" customFormat="1" ht="13.5" thickBot="1">
      <c r="A46" s="663"/>
      <c r="B46" s="709" t="s">
        <v>129</v>
      </c>
      <c r="C46" s="665"/>
      <c r="D46" s="666"/>
      <c r="E46" s="667"/>
      <c r="F46" s="668"/>
    </row>
    <row r="47" spans="1:7" s="664" customFormat="1" ht="15.75" customHeight="1" thickBot="1">
      <c r="A47" s="495" t="s">
        <v>1005</v>
      </c>
      <c r="B47" s="496"/>
      <c r="C47" s="496"/>
      <c r="D47" s="496"/>
      <c r="E47" s="496"/>
      <c r="F47" s="518"/>
    </row>
    <row r="48" spans="1:7" s="664" customFormat="1" ht="39" customHeight="1">
      <c r="A48" s="490" t="s">
        <v>982</v>
      </c>
      <c r="B48" s="490" t="s">
        <v>967</v>
      </c>
      <c r="C48" s="491" t="s">
        <v>980</v>
      </c>
      <c r="D48" s="492" t="s">
        <v>766</v>
      </c>
      <c r="E48" s="493" t="s">
        <v>981</v>
      </c>
      <c r="F48" s="494" t="s">
        <v>1003</v>
      </c>
    </row>
    <row r="49" spans="1:7" s="664" customFormat="1">
      <c r="A49" s="402"/>
      <c r="B49" s="402"/>
      <c r="C49" s="497"/>
      <c r="D49" s="498"/>
      <c r="E49" s="499"/>
      <c r="F49" s="500"/>
    </row>
    <row r="50" spans="1:7" s="664" customFormat="1">
      <c r="A50" s="710" t="s">
        <v>1006</v>
      </c>
      <c r="B50" s="711" t="s">
        <v>1</v>
      </c>
      <c r="C50" s="665"/>
      <c r="D50" s="712"/>
      <c r="E50" s="666"/>
      <c r="F50" s="713"/>
    </row>
    <row r="51" spans="1:7" s="664" customFormat="1">
      <c r="A51" s="663"/>
      <c r="B51" s="714"/>
      <c r="C51" s="665"/>
      <c r="D51" s="712"/>
      <c r="E51" s="667"/>
      <c r="F51" s="713"/>
    </row>
    <row r="52" spans="1:7" s="664" customFormat="1">
      <c r="A52" s="663"/>
      <c r="B52" s="715" t="s">
        <v>2</v>
      </c>
      <c r="C52" s="665"/>
      <c r="D52" s="712"/>
      <c r="E52" s="667"/>
      <c r="F52" s="668"/>
    </row>
    <row r="53" spans="1:7" s="664" customFormat="1" ht="125.45" customHeight="1">
      <c r="A53" s="663"/>
      <c r="B53" s="716" t="s">
        <v>120</v>
      </c>
      <c r="C53" s="665"/>
      <c r="D53" s="712"/>
      <c r="E53" s="667"/>
      <c r="F53" s="668"/>
    </row>
    <row r="54" spans="1:7" s="664" customFormat="1">
      <c r="A54" s="663"/>
      <c r="B54" s="717"/>
      <c r="C54" s="665"/>
      <c r="D54" s="712"/>
      <c r="E54" s="667"/>
      <c r="F54" s="668"/>
    </row>
    <row r="55" spans="1:7" s="562" customFormat="1" ht="239.25" customHeight="1">
      <c r="A55" s="663" t="s">
        <v>1007</v>
      </c>
      <c r="B55" s="570" t="s">
        <v>886</v>
      </c>
      <c r="C55" s="576"/>
      <c r="D55" s="577"/>
      <c r="E55" s="578"/>
      <c r="F55" s="628"/>
      <c r="G55" s="566"/>
    </row>
    <row r="56" spans="1:7" s="562" customFormat="1" ht="15">
      <c r="A56" s="718"/>
      <c r="B56" s="570"/>
      <c r="C56" s="703" t="s">
        <v>899</v>
      </c>
      <c r="D56" s="572">
        <v>1155</v>
      </c>
      <c r="E56" s="572">
        <v>0</v>
      </c>
      <c r="F56" s="719">
        <f>D56*E56</f>
        <v>0</v>
      </c>
      <c r="G56" s="566"/>
    </row>
    <row r="57" spans="1:7" s="562" customFormat="1">
      <c r="A57" s="574"/>
      <c r="B57" s="570"/>
      <c r="C57" s="571"/>
      <c r="D57" s="573"/>
      <c r="E57" s="572"/>
      <c r="F57" s="629"/>
      <c r="G57" s="566"/>
    </row>
    <row r="58" spans="1:7" s="562" customFormat="1" ht="162.75" customHeight="1">
      <c r="A58" s="663" t="s">
        <v>1008</v>
      </c>
      <c r="B58" s="570" t="s">
        <v>885</v>
      </c>
      <c r="C58" s="571"/>
      <c r="D58" s="720"/>
      <c r="E58" s="721"/>
      <c r="F58" s="629"/>
      <c r="G58" s="564"/>
    </row>
    <row r="59" spans="1:7" s="562" customFormat="1" ht="15" customHeight="1">
      <c r="A59" s="718"/>
      <c r="B59" s="570"/>
      <c r="C59" s="703" t="s">
        <v>899</v>
      </c>
      <c r="D59" s="572">
        <v>150</v>
      </c>
      <c r="E59" s="572">
        <v>0</v>
      </c>
      <c r="F59" s="719">
        <f>D59*E59</f>
        <v>0</v>
      </c>
      <c r="G59" s="564"/>
    </row>
    <row r="60" spans="1:7" s="562" customFormat="1">
      <c r="A60" s="574"/>
      <c r="B60" s="575"/>
      <c r="C60" s="576"/>
      <c r="D60" s="580"/>
      <c r="E60" s="579"/>
      <c r="F60" s="628"/>
      <c r="G60" s="566"/>
    </row>
    <row r="61" spans="1:7" s="664" customFormat="1" ht="51">
      <c r="A61" s="663" t="s">
        <v>1009</v>
      </c>
      <c r="B61" s="722" t="s">
        <v>897</v>
      </c>
      <c r="C61" s="723" t="s">
        <v>14</v>
      </c>
      <c r="D61" s="724">
        <v>55</v>
      </c>
      <c r="E61" s="667">
        <v>0</v>
      </c>
      <c r="F61" s="719">
        <f>D61*E61</f>
        <v>0</v>
      </c>
    </row>
    <row r="62" spans="1:7" s="664" customFormat="1">
      <c r="A62" s="725"/>
      <c r="B62" s="722"/>
      <c r="C62" s="723"/>
      <c r="D62" s="724"/>
      <c r="E62" s="667"/>
      <c r="F62" s="726"/>
    </row>
    <row r="63" spans="1:7" s="664" customFormat="1" ht="51">
      <c r="A63" s="663" t="s">
        <v>1010</v>
      </c>
      <c r="B63" s="727" t="s">
        <v>898</v>
      </c>
      <c r="C63" s="673"/>
      <c r="D63" s="674"/>
      <c r="E63" s="674"/>
      <c r="F63" s="728"/>
    </row>
    <row r="64" spans="1:7" s="664" customFormat="1" ht="63.75">
      <c r="A64" s="671"/>
      <c r="B64" s="729" t="s">
        <v>750</v>
      </c>
      <c r="C64" s="673"/>
      <c r="D64" s="674"/>
      <c r="E64" s="674"/>
      <c r="F64" s="728"/>
    </row>
    <row r="65" spans="1:6" s="664" customFormat="1">
      <c r="A65" s="663"/>
      <c r="B65" s="708"/>
      <c r="C65" s="730" t="s">
        <v>6</v>
      </c>
      <c r="D65" s="666">
        <v>1</v>
      </c>
      <c r="E65" s="704">
        <v>0</v>
      </c>
      <c r="F65" s="731">
        <f>D65*E65</f>
        <v>0</v>
      </c>
    </row>
    <row r="66" spans="1:6" s="664" customFormat="1">
      <c r="A66" s="663"/>
      <c r="B66" s="707"/>
      <c r="C66" s="665"/>
      <c r="D66" s="666"/>
      <c r="E66" s="666"/>
      <c r="F66" s="726"/>
    </row>
    <row r="67" spans="1:6" ht="38.25">
      <c r="A67" s="663" t="s">
        <v>1011</v>
      </c>
      <c r="B67" s="685" t="s">
        <v>740</v>
      </c>
      <c r="C67" s="703"/>
      <c r="D67" s="704"/>
      <c r="E67" s="705"/>
      <c r="F67" s="706"/>
    </row>
    <row r="68" spans="1:6">
      <c r="A68" s="702"/>
      <c r="B68" s="685"/>
      <c r="C68" s="703" t="s">
        <v>6</v>
      </c>
      <c r="D68" s="704">
        <v>1</v>
      </c>
      <c r="E68" s="705">
        <v>0</v>
      </c>
      <c r="F68" s="732">
        <f>D68*E68</f>
        <v>0</v>
      </c>
    </row>
    <row r="69" spans="1:6">
      <c r="A69" s="702"/>
      <c r="B69" s="685"/>
      <c r="C69" s="703"/>
      <c r="D69" s="704"/>
      <c r="E69" s="733"/>
      <c r="F69" s="734"/>
    </row>
    <row r="70" spans="1:6" s="664" customFormat="1">
      <c r="A70" s="735" t="s">
        <v>1009</v>
      </c>
      <c r="B70" s="736" t="s">
        <v>4</v>
      </c>
      <c r="C70" s="665"/>
      <c r="D70" s="712"/>
      <c r="E70" s="667"/>
      <c r="F70" s="668"/>
    </row>
    <row r="71" spans="1:6" s="664" customFormat="1" ht="140.25">
      <c r="A71" s="663"/>
      <c r="B71" s="707" t="s">
        <v>5</v>
      </c>
      <c r="C71" s="665"/>
      <c r="D71" s="712"/>
      <c r="E71" s="667"/>
      <c r="F71" s="668"/>
    </row>
    <row r="72" spans="1:6" s="664" customFormat="1" ht="38.25">
      <c r="A72" s="663"/>
      <c r="B72" s="715" t="s">
        <v>1012</v>
      </c>
      <c r="C72" s="665"/>
      <c r="D72" s="712"/>
      <c r="E72" s="667"/>
      <c r="F72" s="668"/>
    </row>
    <row r="73" spans="1:6" s="664" customFormat="1">
      <c r="A73" s="663"/>
      <c r="B73" s="715" t="s">
        <v>1013</v>
      </c>
      <c r="C73" s="665"/>
      <c r="D73" s="712"/>
      <c r="E73" s="667"/>
      <c r="F73" s="668"/>
    </row>
    <row r="74" spans="1:6" s="664" customFormat="1">
      <c r="A74" s="663"/>
      <c r="B74" s="707"/>
      <c r="C74" s="665" t="s">
        <v>6</v>
      </c>
      <c r="D74" s="712">
        <v>1</v>
      </c>
      <c r="E74" s="737">
        <v>0</v>
      </c>
      <c r="F74" s="738">
        <f>D74*E74</f>
        <v>0</v>
      </c>
    </row>
    <row r="75" spans="1:6" s="664" customFormat="1">
      <c r="A75" s="663"/>
      <c r="B75" s="707"/>
      <c r="C75" s="665"/>
      <c r="D75" s="712"/>
      <c r="E75" s="667"/>
      <c r="F75" s="668"/>
    </row>
    <row r="76" spans="1:6" s="664" customFormat="1">
      <c r="A76" s="735" t="s">
        <v>1010</v>
      </c>
      <c r="B76" s="736" t="s">
        <v>7</v>
      </c>
      <c r="C76" s="665"/>
      <c r="D76" s="712"/>
      <c r="E76" s="667"/>
      <c r="F76" s="668"/>
    </row>
    <row r="77" spans="1:6" s="664" customFormat="1" ht="204.75" customHeight="1">
      <c r="A77" s="663"/>
      <c r="B77" s="599" t="s">
        <v>717</v>
      </c>
      <c r="C77" s="665"/>
      <c r="D77" s="712"/>
      <c r="E77" s="667"/>
      <c r="F77" s="668"/>
    </row>
    <row r="78" spans="1:6" s="664" customFormat="1">
      <c r="A78" s="663"/>
      <c r="B78" s="707"/>
      <c r="C78" s="665" t="s">
        <v>6</v>
      </c>
      <c r="D78" s="712">
        <v>1</v>
      </c>
      <c r="E78" s="737">
        <v>0</v>
      </c>
      <c r="F78" s="738">
        <f>D78*E78</f>
        <v>0</v>
      </c>
    </row>
    <row r="79" spans="1:6">
      <c r="B79" s="707"/>
      <c r="D79" s="712"/>
    </row>
    <row r="80" spans="1:6" ht="89.25">
      <c r="A80" s="735" t="s">
        <v>1011</v>
      </c>
      <c r="B80" s="739" t="s">
        <v>1014</v>
      </c>
      <c r="D80" s="712"/>
    </row>
    <row r="81" spans="1:6">
      <c r="B81" s="707"/>
      <c r="C81" s="665" t="s">
        <v>6</v>
      </c>
      <c r="D81" s="712">
        <v>1</v>
      </c>
      <c r="E81" s="667">
        <v>0</v>
      </c>
      <c r="F81" s="738">
        <f>D81*E81</f>
        <v>0</v>
      </c>
    </row>
    <row r="82" spans="1:6" ht="15.75" customHeight="1">
      <c r="B82" s="707"/>
      <c r="D82" s="712"/>
    </row>
    <row r="83" spans="1:6" ht="104.25" customHeight="1">
      <c r="A83" s="663" t="s">
        <v>115</v>
      </c>
      <c r="B83" s="740" t="s">
        <v>147</v>
      </c>
      <c r="C83" s="703"/>
      <c r="D83" s="704"/>
      <c r="E83" s="733"/>
      <c r="F83" s="734"/>
    </row>
    <row r="84" spans="1:6">
      <c r="A84" s="702"/>
      <c r="B84" s="685"/>
      <c r="C84" s="703" t="s">
        <v>6</v>
      </c>
      <c r="D84" s="704">
        <v>1</v>
      </c>
      <c r="E84" s="705">
        <v>0</v>
      </c>
      <c r="F84" s="731">
        <f>D84*E84</f>
        <v>0</v>
      </c>
    </row>
    <row r="85" spans="1:6">
      <c r="A85" s="702"/>
      <c r="B85" s="685"/>
      <c r="C85" s="703"/>
      <c r="D85" s="704"/>
      <c r="E85" s="705"/>
      <c r="F85" s="734"/>
    </row>
    <row r="86" spans="1:6" s="664" customFormat="1">
      <c r="A86" s="735" t="s">
        <v>1015</v>
      </c>
      <c r="B86" s="695" t="s">
        <v>10</v>
      </c>
      <c r="C86" s="703"/>
      <c r="D86" s="741"/>
      <c r="E86" s="705"/>
      <c r="F86" s="734"/>
    </row>
    <row r="87" spans="1:6" s="664" customFormat="1" ht="114.75">
      <c r="A87" s="735" t="s">
        <v>1016</v>
      </c>
      <c r="B87" s="685" t="s">
        <v>1017</v>
      </c>
      <c r="C87" s="703"/>
      <c r="D87" s="741"/>
      <c r="E87" s="733"/>
      <c r="F87" s="734"/>
    </row>
    <row r="88" spans="1:6" s="664" customFormat="1">
      <c r="A88" s="702"/>
      <c r="B88" s="685"/>
      <c r="C88" s="703" t="s">
        <v>6</v>
      </c>
      <c r="D88" s="741">
        <v>10</v>
      </c>
      <c r="E88" s="705">
        <v>0</v>
      </c>
      <c r="F88" s="731">
        <f>D88*E88</f>
        <v>0</v>
      </c>
    </row>
    <row r="89" spans="1:6">
      <c r="A89" s="702"/>
      <c r="B89" s="685"/>
      <c r="C89" s="703"/>
      <c r="D89" s="741"/>
      <c r="E89" s="705"/>
      <c r="F89" s="734"/>
    </row>
    <row r="90" spans="1:6" ht="65.25" customHeight="1">
      <c r="A90" s="663" t="s">
        <v>1018</v>
      </c>
      <c r="B90" s="599" t="s">
        <v>1019</v>
      </c>
      <c r="C90" s="703"/>
      <c r="D90" s="704"/>
      <c r="E90" s="733"/>
      <c r="F90" s="734"/>
    </row>
    <row r="91" spans="1:6">
      <c r="A91" s="702"/>
      <c r="B91" s="685"/>
      <c r="C91" s="703" t="s">
        <v>6</v>
      </c>
      <c r="D91" s="704">
        <v>1</v>
      </c>
      <c r="E91" s="705">
        <v>0</v>
      </c>
      <c r="F91" s="731">
        <f>D91*E91</f>
        <v>0</v>
      </c>
    </row>
    <row r="92" spans="1:6" ht="15.75" customHeight="1">
      <c r="A92" s="702"/>
      <c r="B92" s="685"/>
      <c r="C92" s="703"/>
      <c r="D92" s="704"/>
      <c r="E92" s="705"/>
      <c r="F92" s="734"/>
    </row>
    <row r="93" spans="1:6" ht="25.5">
      <c r="A93" s="735" t="s">
        <v>1020</v>
      </c>
      <c r="B93" s="707" t="s">
        <v>121</v>
      </c>
      <c r="D93" s="712"/>
    </row>
    <row r="94" spans="1:6">
      <c r="B94" s="707"/>
      <c r="C94" s="665" t="s">
        <v>6</v>
      </c>
      <c r="D94" s="712">
        <v>1</v>
      </c>
      <c r="E94" s="737">
        <v>0</v>
      </c>
      <c r="F94" s="738">
        <f>D94*E94</f>
        <v>0</v>
      </c>
    </row>
    <row r="95" spans="1:6">
      <c r="B95" s="707"/>
      <c r="D95" s="712"/>
    </row>
    <row r="96" spans="1:6" s="664" customFormat="1" ht="102">
      <c r="A96" s="735" t="s">
        <v>1021</v>
      </c>
      <c r="B96" s="742" t="s">
        <v>1022</v>
      </c>
      <c r="C96" s="743" t="s">
        <v>13</v>
      </c>
      <c r="D96" s="666">
        <v>515</v>
      </c>
      <c r="E96" s="667">
        <v>0</v>
      </c>
      <c r="F96" s="738">
        <f>D96*E96</f>
        <v>0</v>
      </c>
    </row>
    <row r="97" spans="1:6" s="664" customFormat="1">
      <c r="A97" s="725"/>
      <c r="B97" s="744"/>
      <c r="C97" s="745"/>
      <c r="D97" s="746"/>
      <c r="E97" s="747"/>
      <c r="F97" s="748"/>
    </row>
    <row r="98" spans="1:6" ht="102">
      <c r="A98" s="735" t="s">
        <v>1023</v>
      </c>
      <c r="B98" s="749" t="s">
        <v>1024</v>
      </c>
      <c r="C98" s="730" t="s">
        <v>6</v>
      </c>
      <c r="D98" s="666">
        <v>5</v>
      </c>
      <c r="E98" s="667">
        <v>0</v>
      </c>
      <c r="F98" s="738">
        <f>D98*E98</f>
        <v>0</v>
      </c>
    </row>
    <row r="99" spans="1:6" s="664" customFormat="1">
      <c r="A99" s="702"/>
      <c r="B99" s="685"/>
      <c r="C99" s="703"/>
      <c r="D99" s="741"/>
      <c r="E99" s="705"/>
      <c r="F99" s="734"/>
    </row>
    <row r="100" spans="1:6" s="977" customFormat="1" ht="132" customHeight="1">
      <c r="A100" s="735" t="s">
        <v>1025</v>
      </c>
      <c r="B100" s="707" t="s">
        <v>900</v>
      </c>
      <c r="C100" s="750"/>
      <c r="D100" s="751"/>
      <c r="E100" s="752"/>
      <c r="F100" s="751"/>
    </row>
    <row r="101" spans="1:6" s="755" customFormat="1">
      <c r="A101" s="521"/>
      <c r="B101" s="669"/>
      <c r="C101" s="663" t="s">
        <v>34</v>
      </c>
      <c r="D101" s="753">
        <v>1</v>
      </c>
      <c r="E101" s="753">
        <v>0</v>
      </c>
      <c r="F101" s="754">
        <f>D101*E101</f>
        <v>0</v>
      </c>
    </row>
    <row r="102" spans="1:6" s="977" customFormat="1" ht="13.5" customHeight="1">
      <c r="A102" s="522"/>
      <c r="B102" s="756"/>
      <c r="C102" s="757"/>
      <c r="D102" s="758"/>
      <c r="E102" s="759"/>
      <c r="F102" s="758"/>
    </row>
    <row r="103" spans="1:6" s="977" customFormat="1" ht="93" customHeight="1">
      <c r="A103" s="735" t="s">
        <v>1026</v>
      </c>
      <c r="B103" s="523" t="s">
        <v>752</v>
      </c>
      <c r="C103" s="750"/>
      <c r="D103" s="751"/>
      <c r="E103" s="752"/>
      <c r="F103" s="751"/>
    </row>
    <row r="104" spans="1:6" s="755" customFormat="1" ht="15">
      <c r="A104" s="521"/>
      <c r="B104" s="760" t="s">
        <v>753</v>
      </c>
      <c r="C104" s="703" t="s">
        <v>899</v>
      </c>
      <c r="D104" s="667">
        <v>1801</v>
      </c>
      <c r="E104" s="667">
        <v>0</v>
      </c>
      <c r="F104" s="719">
        <f>D104*E104</f>
        <v>0</v>
      </c>
    </row>
    <row r="105" spans="1:6" s="977" customFormat="1" ht="13.5" customHeight="1">
      <c r="A105" s="522"/>
      <c r="B105" s="756"/>
      <c r="C105" s="757"/>
      <c r="D105" s="758"/>
      <c r="E105" s="759"/>
      <c r="F105" s="758"/>
    </row>
    <row r="106" spans="1:6" s="664" customFormat="1">
      <c r="A106" s="663"/>
      <c r="B106" s="707"/>
      <c r="C106" s="665"/>
      <c r="D106" s="712"/>
      <c r="E106" s="667"/>
      <c r="F106" s="668"/>
    </row>
    <row r="107" spans="1:6" s="764" customFormat="1">
      <c r="A107" s="710" t="s">
        <v>1006</v>
      </c>
      <c r="B107" s="471" t="s">
        <v>15</v>
      </c>
      <c r="C107" s="472"/>
      <c r="D107" s="761"/>
      <c r="E107" s="762"/>
      <c r="F107" s="763">
        <f>SUM(F54:F106)</f>
        <v>0</v>
      </c>
    </row>
    <row r="108" spans="1:6" s="664" customFormat="1">
      <c r="A108" s="702"/>
      <c r="B108" s="685"/>
      <c r="C108" s="665"/>
      <c r="D108" s="704"/>
      <c r="E108" s="705"/>
      <c r="F108" s="706"/>
    </row>
    <row r="109" spans="1:6" s="664" customFormat="1">
      <c r="A109" s="765" t="s">
        <v>1027</v>
      </c>
      <c r="B109" s="766" t="s">
        <v>16</v>
      </c>
      <c r="C109" s="665"/>
      <c r="D109" s="666"/>
      <c r="E109" s="666"/>
      <c r="F109" s="713"/>
    </row>
    <row r="110" spans="1:6" s="664" customFormat="1">
      <c r="A110" s="767"/>
      <c r="B110" s="714"/>
      <c r="C110" s="665"/>
      <c r="D110" s="666"/>
      <c r="E110" s="666"/>
      <c r="F110" s="713"/>
    </row>
    <row r="111" spans="1:6" s="664" customFormat="1">
      <c r="A111" s="767"/>
      <c r="B111" s="717" t="s">
        <v>2</v>
      </c>
      <c r="C111" s="665"/>
      <c r="D111" s="666"/>
      <c r="E111" s="737"/>
      <c r="F111" s="668"/>
    </row>
    <row r="112" spans="1:6" s="664" customFormat="1" ht="63.75">
      <c r="A112" s="767"/>
      <c r="B112" s="685" t="s">
        <v>41</v>
      </c>
      <c r="C112" s="663"/>
      <c r="D112" s="768"/>
      <c r="E112" s="737"/>
      <c r="F112" s="668"/>
    </row>
    <row r="113" spans="1:6" s="664" customFormat="1" ht="124.5" customHeight="1">
      <c r="A113" s="663"/>
      <c r="B113" s="715" t="s">
        <v>901</v>
      </c>
      <c r="C113" s="665"/>
      <c r="D113" s="666"/>
      <c r="E113" s="667"/>
      <c r="F113" s="668"/>
    </row>
    <row r="114" spans="1:6" ht="38.25">
      <c r="B114" s="715" t="s">
        <v>17</v>
      </c>
    </row>
    <row r="115" spans="1:6" ht="120" customHeight="1">
      <c r="B115" s="715" t="s">
        <v>18</v>
      </c>
    </row>
    <row r="116" spans="1:6" ht="51">
      <c r="B116" s="715" t="s">
        <v>19</v>
      </c>
    </row>
    <row r="117" spans="1:6">
      <c r="B117" s="707"/>
      <c r="C117" s="663"/>
      <c r="D117" s="768"/>
      <c r="E117" s="737"/>
    </row>
    <row r="118" spans="1:6" s="664" customFormat="1" ht="89.25">
      <c r="A118" s="735" t="s">
        <v>1028</v>
      </c>
      <c r="B118" s="769" t="s">
        <v>148</v>
      </c>
      <c r="C118" s="770"/>
      <c r="D118" s="771"/>
      <c r="E118" s="772"/>
      <c r="F118" s="773"/>
    </row>
    <row r="119" spans="1:6" s="664" customFormat="1">
      <c r="A119" s="774"/>
      <c r="B119" s="775" t="s">
        <v>149</v>
      </c>
      <c r="C119" s="776" t="s">
        <v>34</v>
      </c>
      <c r="D119" s="777">
        <v>56</v>
      </c>
      <c r="E119" s="778">
        <v>0</v>
      </c>
      <c r="F119" s="732">
        <f>D119*E119</f>
        <v>0</v>
      </c>
    </row>
    <row r="120" spans="1:6" s="664" customFormat="1">
      <c r="A120" s="774"/>
      <c r="B120" s="775" t="s">
        <v>1029</v>
      </c>
      <c r="C120" s="776" t="s">
        <v>34</v>
      </c>
      <c r="D120" s="777">
        <v>3</v>
      </c>
      <c r="E120" s="778">
        <v>0</v>
      </c>
      <c r="F120" s="732">
        <f>D120*E120</f>
        <v>0</v>
      </c>
    </row>
    <row r="121" spans="1:6" s="664" customFormat="1">
      <c r="A121" s="774"/>
      <c r="B121" s="769"/>
      <c r="C121" s="779"/>
      <c r="D121" s="777"/>
      <c r="E121" s="778"/>
      <c r="F121" s="780"/>
    </row>
    <row r="122" spans="1:6">
      <c r="A122" s="702" t="s">
        <v>1030</v>
      </c>
      <c r="B122" s="695" t="s">
        <v>20</v>
      </c>
      <c r="C122" s="703"/>
      <c r="D122" s="704"/>
      <c r="E122" s="733"/>
      <c r="F122" s="734"/>
    </row>
    <row r="123" spans="1:6" ht="114.75">
      <c r="A123" s="702" t="s">
        <v>1031</v>
      </c>
      <c r="B123" s="685" t="s">
        <v>1032</v>
      </c>
      <c r="C123" s="703"/>
      <c r="D123" s="704"/>
      <c r="E123" s="733"/>
      <c r="F123" s="734"/>
    </row>
    <row r="124" spans="1:6">
      <c r="A124" s="702"/>
      <c r="B124" s="781" t="s">
        <v>186</v>
      </c>
      <c r="C124" s="743" t="s">
        <v>13</v>
      </c>
      <c r="D124" s="704">
        <v>1195</v>
      </c>
      <c r="E124" s="733">
        <v>0</v>
      </c>
      <c r="F124" s="731">
        <f>D124*E124</f>
        <v>0</v>
      </c>
    </row>
    <row r="125" spans="1:6" ht="15">
      <c r="A125" s="702"/>
      <c r="B125" s="781" t="s">
        <v>681</v>
      </c>
      <c r="C125" s="703" t="s">
        <v>902</v>
      </c>
      <c r="D125" s="704">
        <v>80</v>
      </c>
      <c r="E125" s="733">
        <v>0</v>
      </c>
      <c r="F125" s="731">
        <f>D125*E125</f>
        <v>0</v>
      </c>
    </row>
    <row r="126" spans="1:6" ht="15">
      <c r="A126" s="702"/>
      <c r="B126" s="782" t="s">
        <v>21</v>
      </c>
      <c r="C126" s="703" t="s">
        <v>903</v>
      </c>
      <c r="D126" s="704">
        <v>78</v>
      </c>
      <c r="E126" s="733">
        <v>0</v>
      </c>
      <c r="F126" s="731">
        <f>D126*E126</f>
        <v>0</v>
      </c>
    </row>
    <row r="127" spans="1:6">
      <c r="A127" s="702"/>
      <c r="B127" s="783"/>
      <c r="C127" s="670"/>
      <c r="D127" s="670"/>
      <c r="E127" s="670"/>
      <c r="F127" s="734"/>
    </row>
    <row r="128" spans="1:6">
      <c r="A128" s="702"/>
      <c r="B128" s="685"/>
      <c r="C128" s="703"/>
      <c r="D128" s="704"/>
      <c r="E128" s="733"/>
      <c r="F128" s="734"/>
    </row>
    <row r="129" spans="1:6" ht="63.75">
      <c r="A129" s="702" t="s">
        <v>1033</v>
      </c>
      <c r="B129" s="685" t="s">
        <v>1034</v>
      </c>
      <c r="C129" s="703"/>
      <c r="D129" s="704"/>
      <c r="E129" s="733"/>
      <c r="F129" s="734"/>
    </row>
    <row r="130" spans="1:6">
      <c r="A130" s="702"/>
      <c r="B130" s="685"/>
      <c r="C130" s="743" t="s">
        <v>13</v>
      </c>
      <c r="D130" s="704">
        <v>1195</v>
      </c>
      <c r="E130" s="733">
        <v>0</v>
      </c>
      <c r="F130" s="731">
        <f>D130*E130</f>
        <v>0</v>
      </c>
    </row>
    <row r="131" spans="1:6">
      <c r="A131" s="702"/>
      <c r="B131" s="685"/>
      <c r="C131" s="703"/>
      <c r="D131" s="704"/>
      <c r="E131" s="733"/>
      <c r="F131" s="734"/>
    </row>
    <row r="132" spans="1:6" ht="63.75">
      <c r="A132" s="702" t="s">
        <v>1035</v>
      </c>
      <c r="B132" s="685" t="s">
        <v>1036</v>
      </c>
      <c r="C132" s="703"/>
      <c r="D132" s="704"/>
      <c r="E132" s="733"/>
      <c r="F132" s="734"/>
    </row>
    <row r="133" spans="1:6">
      <c r="A133" s="702"/>
      <c r="B133" s="685"/>
      <c r="C133" s="703" t="s">
        <v>13</v>
      </c>
      <c r="D133" s="704">
        <f>D130</f>
        <v>1195</v>
      </c>
      <c r="E133" s="733">
        <v>0</v>
      </c>
      <c r="F133" s="731">
        <f>D133*E133</f>
        <v>0</v>
      </c>
    </row>
    <row r="134" spans="1:6">
      <c r="A134" s="702"/>
      <c r="B134" s="685"/>
      <c r="C134" s="703"/>
      <c r="D134" s="704"/>
      <c r="E134" s="733"/>
      <c r="F134" s="734"/>
    </row>
    <row r="135" spans="1:6">
      <c r="A135" s="702" t="s">
        <v>1037</v>
      </c>
      <c r="B135" s="695" t="s">
        <v>1038</v>
      </c>
      <c r="C135" s="703"/>
      <c r="D135" s="704"/>
      <c r="E135" s="733"/>
      <c r="F135" s="734"/>
    </row>
    <row r="136" spans="1:6" ht="120" customHeight="1">
      <c r="A136" s="702" t="s">
        <v>1039</v>
      </c>
      <c r="B136" s="685" t="s">
        <v>1040</v>
      </c>
      <c r="C136" s="703"/>
      <c r="D136" s="704"/>
      <c r="E136" s="733"/>
      <c r="F136" s="734"/>
    </row>
    <row r="137" spans="1:6">
      <c r="A137" s="702"/>
      <c r="B137" s="781" t="s">
        <v>1041</v>
      </c>
      <c r="C137" s="743" t="s">
        <v>13</v>
      </c>
      <c r="D137" s="704">
        <v>2085</v>
      </c>
      <c r="E137" s="733">
        <v>0</v>
      </c>
      <c r="F137" s="731">
        <f>D137*E137</f>
        <v>0</v>
      </c>
    </row>
    <row r="138" spans="1:6" ht="15">
      <c r="A138" s="702"/>
      <c r="B138" s="781" t="s">
        <v>681</v>
      </c>
      <c r="C138" s="703" t="s">
        <v>902</v>
      </c>
      <c r="D138" s="704">
        <v>140</v>
      </c>
      <c r="E138" s="733">
        <v>0</v>
      </c>
      <c r="F138" s="731">
        <f>D138*E138</f>
        <v>0</v>
      </c>
    </row>
    <row r="139" spans="1:6" ht="15">
      <c r="A139" s="702"/>
      <c r="B139" s="781" t="s">
        <v>1042</v>
      </c>
      <c r="C139" s="703" t="s">
        <v>903</v>
      </c>
      <c r="D139" s="704">
        <v>136</v>
      </c>
      <c r="E139" s="733">
        <v>0</v>
      </c>
      <c r="F139" s="731">
        <f>D139*E139</f>
        <v>0</v>
      </c>
    </row>
    <row r="140" spans="1:6">
      <c r="A140" s="702"/>
      <c r="B140" s="685"/>
      <c r="C140" s="703"/>
      <c r="D140" s="704"/>
      <c r="E140" s="733"/>
      <c r="F140" s="734"/>
    </row>
    <row r="141" spans="1:6" ht="63.75">
      <c r="A141" s="702" t="s">
        <v>1043</v>
      </c>
      <c r="B141" s="685" t="s">
        <v>684</v>
      </c>
      <c r="C141" s="703"/>
      <c r="D141" s="704"/>
      <c r="E141" s="733"/>
      <c r="F141" s="734"/>
    </row>
    <row r="142" spans="1:6" ht="15">
      <c r="A142" s="702"/>
      <c r="B142" s="690"/>
      <c r="C142" s="703" t="s">
        <v>899</v>
      </c>
      <c r="D142" s="704">
        <v>2085</v>
      </c>
      <c r="E142" s="733">
        <v>0</v>
      </c>
      <c r="F142" s="731">
        <f>D142*E142</f>
        <v>0</v>
      </c>
    </row>
    <row r="143" spans="1:6">
      <c r="A143" s="702"/>
      <c r="B143" s="690"/>
      <c r="C143" s="703"/>
      <c r="D143" s="704"/>
      <c r="E143" s="733"/>
      <c r="F143" s="734"/>
    </row>
    <row r="144" spans="1:6" ht="51">
      <c r="A144" s="702" t="s">
        <v>1044</v>
      </c>
      <c r="B144" s="685" t="s">
        <v>22</v>
      </c>
      <c r="C144" s="703"/>
      <c r="D144" s="704"/>
      <c r="E144" s="733"/>
      <c r="F144" s="734"/>
    </row>
    <row r="145" spans="1:6">
      <c r="A145" s="702"/>
      <c r="B145" s="784"/>
      <c r="C145" s="703" t="s">
        <v>13</v>
      </c>
      <c r="D145" s="704">
        <f>D142</f>
        <v>2085</v>
      </c>
      <c r="E145" s="733">
        <v>0</v>
      </c>
      <c r="F145" s="731">
        <f>D145*E145</f>
        <v>0</v>
      </c>
    </row>
    <row r="146" spans="1:6">
      <c r="A146" s="702"/>
      <c r="B146" s="685"/>
      <c r="C146" s="703"/>
      <c r="D146" s="704"/>
      <c r="E146" s="733"/>
      <c r="F146" s="734"/>
    </row>
    <row r="147" spans="1:6">
      <c r="A147" s="702" t="s">
        <v>1045</v>
      </c>
      <c r="B147" s="785" t="s">
        <v>1046</v>
      </c>
      <c r="C147" s="703"/>
      <c r="D147" s="704"/>
      <c r="E147" s="733"/>
      <c r="F147" s="734"/>
    </row>
    <row r="148" spans="1:6" ht="76.5">
      <c r="A148" s="702" t="s">
        <v>1047</v>
      </c>
      <c r="B148" s="690" t="s">
        <v>1048</v>
      </c>
      <c r="C148" s="703"/>
      <c r="D148" s="704"/>
      <c r="E148" s="733"/>
      <c r="F148" s="734"/>
    </row>
    <row r="149" spans="1:6">
      <c r="A149" s="702"/>
      <c r="B149" s="690"/>
      <c r="C149" s="703" t="s">
        <v>37</v>
      </c>
      <c r="D149" s="704">
        <v>110</v>
      </c>
      <c r="E149" s="733">
        <v>0</v>
      </c>
      <c r="F149" s="731">
        <f>D149*E149</f>
        <v>0</v>
      </c>
    </row>
    <row r="150" spans="1:6">
      <c r="A150" s="702"/>
      <c r="B150" s="690"/>
      <c r="C150" s="703"/>
      <c r="D150" s="704"/>
      <c r="E150" s="733"/>
      <c r="F150" s="734"/>
    </row>
    <row r="151" spans="1:6">
      <c r="A151" s="702" t="s">
        <v>1049</v>
      </c>
      <c r="B151" s="695" t="s">
        <v>1050</v>
      </c>
      <c r="C151" s="703"/>
      <c r="D151" s="704"/>
      <c r="E151" s="733"/>
      <c r="F151" s="734"/>
    </row>
    <row r="152" spans="1:6" ht="102">
      <c r="A152" s="702" t="s">
        <v>1051</v>
      </c>
      <c r="B152" s="685" t="s">
        <v>1052</v>
      </c>
      <c r="C152" s="703"/>
      <c r="D152" s="704"/>
      <c r="E152" s="733"/>
      <c r="F152" s="734"/>
    </row>
    <row r="153" spans="1:6">
      <c r="A153" s="702"/>
      <c r="B153" s="781" t="s">
        <v>186</v>
      </c>
      <c r="C153" s="703" t="s">
        <v>13</v>
      </c>
      <c r="D153" s="704">
        <v>655</v>
      </c>
      <c r="E153" s="733">
        <v>0</v>
      </c>
      <c r="F153" s="731">
        <f>D153*E153</f>
        <v>0</v>
      </c>
    </row>
    <row r="154" spans="1:6">
      <c r="A154" s="702"/>
      <c r="B154" s="781" t="s">
        <v>21</v>
      </c>
      <c r="C154" s="703" t="s">
        <v>37</v>
      </c>
      <c r="D154" s="704">
        <v>50</v>
      </c>
      <c r="E154" s="733">
        <v>0</v>
      </c>
      <c r="F154" s="731">
        <f>D154*E154</f>
        <v>0</v>
      </c>
    </row>
    <row r="155" spans="1:6">
      <c r="A155" s="702"/>
      <c r="B155" s="685"/>
      <c r="C155" s="703"/>
      <c r="D155" s="704"/>
      <c r="E155" s="733"/>
      <c r="F155" s="734"/>
    </row>
    <row r="156" spans="1:6" ht="106.5" customHeight="1">
      <c r="A156" s="702" t="s">
        <v>1053</v>
      </c>
      <c r="B156" s="685" t="s">
        <v>1054</v>
      </c>
      <c r="C156" s="703"/>
      <c r="D156" s="704"/>
      <c r="E156" s="733"/>
      <c r="F156" s="734"/>
    </row>
    <row r="157" spans="1:6">
      <c r="A157" s="702"/>
      <c r="B157" s="781" t="s">
        <v>187</v>
      </c>
      <c r="C157" s="703" t="s">
        <v>13</v>
      </c>
      <c r="D157" s="704">
        <v>655</v>
      </c>
      <c r="E157" s="733">
        <v>0</v>
      </c>
      <c r="F157" s="731">
        <f>D157*E157</f>
        <v>0</v>
      </c>
    </row>
    <row r="158" spans="1:6">
      <c r="A158" s="702"/>
      <c r="B158" s="690"/>
      <c r="C158" s="703"/>
      <c r="D158" s="704"/>
      <c r="E158" s="733"/>
      <c r="F158" s="734"/>
    </row>
    <row r="159" spans="1:6">
      <c r="A159" s="702" t="s">
        <v>1055</v>
      </c>
      <c r="B159" s="695" t="s">
        <v>1056</v>
      </c>
      <c r="C159" s="703"/>
      <c r="D159" s="704"/>
      <c r="E159" s="733"/>
      <c r="F159" s="734"/>
    </row>
    <row r="160" spans="1:6" ht="102">
      <c r="A160" s="702" t="s">
        <v>1057</v>
      </c>
      <c r="B160" s="685" t="s">
        <v>1058</v>
      </c>
      <c r="C160" s="703"/>
      <c r="D160" s="704"/>
      <c r="E160" s="733"/>
      <c r="F160" s="734"/>
    </row>
    <row r="161" spans="1:6">
      <c r="A161" s="702"/>
      <c r="B161" s="781" t="s">
        <v>186</v>
      </c>
      <c r="C161" s="703" t="s">
        <v>13</v>
      </c>
      <c r="D161" s="704">
        <v>17</v>
      </c>
      <c r="E161" s="733">
        <v>0</v>
      </c>
      <c r="F161" s="731">
        <f>D161*E161</f>
        <v>0</v>
      </c>
    </row>
    <row r="162" spans="1:6" ht="13.5" customHeight="1">
      <c r="A162" s="702"/>
      <c r="B162" s="781" t="s">
        <v>21</v>
      </c>
      <c r="C162" s="703" t="s">
        <v>37</v>
      </c>
      <c r="D162" s="704">
        <v>1.5</v>
      </c>
      <c r="E162" s="733">
        <v>0</v>
      </c>
      <c r="F162" s="786">
        <f>D162*E162</f>
        <v>0</v>
      </c>
    </row>
    <row r="163" spans="1:6">
      <c r="A163" s="702"/>
      <c r="B163" s="685"/>
      <c r="C163" s="703"/>
      <c r="D163" s="704"/>
      <c r="E163" s="733"/>
      <c r="F163" s="734"/>
    </row>
    <row r="164" spans="1:6" ht="66">
      <c r="A164" s="702" t="s">
        <v>1059</v>
      </c>
      <c r="B164" s="685" t="s">
        <v>1060</v>
      </c>
      <c r="C164" s="703"/>
      <c r="D164" s="704"/>
      <c r="E164" s="733"/>
      <c r="F164" s="734"/>
    </row>
    <row r="165" spans="1:6" ht="15">
      <c r="A165" s="702"/>
      <c r="B165" s="690"/>
      <c r="C165" s="703" t="s">
        <v>899</v>
      </c>
      <c r="D165" s="704">
        <f>D161</f>
        <v>17</v>
      </c>
      <c r="E165" s="733">
        <f>E162</f>
        <v>0</v>
      </c>
      <c r="F165" s="731">
        <f>D165*E165</f>
        <v>0</v>
      </c>
    </row>
    <row r="166" spans="1:6">
      <c r="A166" s="702"/>
      <c r="B166" s="685"/>
      <c r="C166" s="703"/>
      <c r="D166" s="704"/>
      <c r="E166" s="733"/>
      <c r="F166" s="734"/>
    </row>
    <row r="167" spans="1:6" ht="63.75">
      <c r="A167" s="702" t="s">
        <v>1061</v>
      </c>
      <c r="B167" s="685" t="s">
        <v>1062</v>
      </c>
      <c r="C167" s="703"/>
      <c r="D167" s="704"/>
      <c r="E167" s="733"/>
      <c r="F167" s="734"/>
    </row>
    <row r="168" spans="1:6" ht="15">
      <c r="A168" s="702"/>
      <c r="B168" s="690"/>
      <c r="C168" s="703" t="s">
        <v>899</v>
      </c>
      <c r="D168" s="704">
        <f>D161</f>
        <v>17</v>
      </c>
      <c r="E168" s="733">
        <f>E162</f>
        <v>0</v>
      </c>
      <c r="F168" s="731">
        <f>D168*E168</f>
        <v>0</v>
      </c>
    </row>
    <row r="169" spans="1:6">
      <c r="A169" s="702"/>
      <c r="B169" s="690"/>
      <c r="C169" s="703"/>
      <c r="D169" s="704"/>
      <c r="E169" s="733"/>
      <c r="F169" s="734"/>
    </row>
    <row r="170" spans="1:6" ht="16.5" customHeight="1">
      <c r="A170" s="702" t="s">
        <v>1063</v>
      </c>
      <c r="B170" s="695" t="s">
        <v>108</v>
      </c>
      <c r="C170" s="703"/>
      <c r="D170" s="704"/>
      <c r="E170" s="733"/>
      <c r="F170" s="734"/>
    </row>
    <row r="171" spans="1:6" ht="102">
      <c r="A171" s="702" t="s">
        <v>1064</v>
      </c>
      <c r="B171" s="599" t="s">
        <v>27</v>
      </c>
      <c r="C171" s="703"/>
      <c r="D171" s="704"/>
      <c r="E171" s="733"/>
      <c r="F171" s="734"/>
    </row>
    <row r="172" spans="1:6" ht="15">
      <c r="A172" s="702"/>
      <c r="B172" s="621" t="s">
        <v>28</v>
      </c>
      <c r="C172" s="787" t="s">
        <v>903</v>
      </c>
      <c r="D172" s="704">
        <v>110</v>
      </c>
      <c r="E172" s="733">
        <v>0</v>
      </c>
      <c r="F172" s="731">
        <f>D172*E172</f>
        <v>0</v>
      </c>
    </row>
    <row r="173" spans="1:6" ht="13.5" customHeight="1">
      <c r="A173" s="702"/>
      <c r="B173" s="621" t="s">
        <v>29</v>
      </c>
      <c r="C173" s="787" t="s">
        <v>899</v>
      </c>
      <c r="D173" s="704">
        <v>535</v>
      </c>
      <c r="E173" s="733">
        <v>0</v>
      </c>
      <c r="F173" s="731">
        <f>D173*E173</f>
        <v>0</v>
      </c>
    </row>
    <row r="174" spans="1:6" ht="15" customHeight="1">
      <c r="A174" s="702"/>
      <c r="B174" s="685"/>
      <c r="C174" s="703"/>
      <c r="D174" s="704"/>
      <c r="E174" s="733"/>
      <c r="F174" s="734"/>
    </row>
    <row r="175" spans="1:6">
      <c r="A175" s="702"/>
      <c r="B175" s="685"/>
      <c r="C175" s="703"/>
      <c r="D175" s="704"/>
      <c r="E175" s="733"/>
      <c r="F175" s="734"/>
    </row>
    <row r="176" spans="1:6" ht="89.25">
      <c r="A176" s="702" t="s">
        <v>1065</v>
      </c>
      <c r="B176" s="599" t="s">
        <v>1066</v>
      </c>
      <c r="C176" s="787"/>
      <c r="D176" s="788"/>
      <c r="E176" s="789"/>
      <c r="F176" s="790"/>
    </row>
    <row r="177" spans="1:6" ht="15">
      <c r="A177" s="791"/>
      <c r="B177" s="740" t="s">
        <v>31</v>
      </c>
      <c r="C177" s="787" t="s">
        <v>903</v>
      </c>
      <c r="D177" s="788">
        <v>140</v>
      </c>
      <c r="E177" s="789">
        <v>0</v>
      </c>
      <c r="F177" s="731">
        <f>D177*E177</f>
        <v>0</v>
      </c>
    </row>
    <row r="178" spans="1:6">
      <c r="A178" s="791"/>
      <c r="B178" s="740"/>
      <c r="C178" s="787"/>
      <c r="D178" s="788"/>
      <c r="E178" s="789"/>
      <c r="F178" s="790"/>
    </row>
    <row r="179" spans="1:6">
      <c r="A179" s="702" t="s">
        <v>1067</v>
      </c>
      <c r="B179" s="785" t="s">
        <v>32</v>
      </c>
      <c r="C179" s="703"/>
      <c r="D179" s="704"/>
      <c r="E179" s="733"/>
      <c r="F179" s="734"/>
    </row>
    <row r="180" spans="1:6" ht="159.75" customHeight="1">
      <c r="A180" s="702" t="s">
        <v>1068</v>
      </c>
      <c r="B180" s="690" t="s">
        <v>1069</v>
      </c>
      <c r="C180" s="703"/>
      <c r="D180" s="704"/>
      <c r="E180" s="733"/>
      <c r="F180" s="734"/>
    </row>
    <row r="181" spans="1:6" ht="15">
      <c r="A181" s="702"/>
      <c r="B181" s="781" t="s">
        <v>1070</v>
      </c>
      <c r="C181" s="703" t="s">
        <v>899</v>
      </c>
      <c r="D181" s="704">
        <v>30</v>
      </c>
      <c r="E181" s="733">
        <v>0</v>
      </c>
      <c r="F181" s="731">
        <f>D181*E181</f>
        <v>0</v>
      </c>
    </row>
    <row r="182" spans="1:6" ht="15">
      <c r="A182" s="702"/>
      <c r="B182" s="781" t="s">
        <v>192</v>
      </c>
      <c r="C182" s="703" t="s">
        <v>903</v>
      </c>
      <c r="D182" s="704">
        <v>2</v>
      </c>
      <c r="E182" s="733">
        <v>0</v>
      </c>
      <c r="F182" s="731">
        <f>D182*E182</f>
        <v>0</v>
      </c>
    </row>
    <row r="183" spans="1:6">
      <c r="A183" s="702"/>
      <c r="B183" s="700"/>
      <c r="C183" s="703"/>
      <c r="D183" s="704"/>
      <c r="E183" s="733"/>
      <c r="F183" s="734"/>
    </row>
    <row r="184" spans="1:6" ht="102">
      <c r="A184" s="702" t="s">
        <v>1071</v>
      </c>
      <c r="B184" s="690" t="s">
        <v>1072</v>
      </c>
      <c r="C184" s="703"/>
      <c r="D184" s="704"/>
      <c r="E184" s="733"/>
      <c r="F184" s="734"/>
    </row>
    <row r="185" spans="1:6">
      <c r="A185" s="702"/>
      <c r="B185" s="690" t="s">
        <v>33</v>
      </c>
      <c r="C185" s="703" t="s">
        <v>34</v>
      </c>
      <c r="D185" s="704">
        <v>600</v>
      </c>
      <c r="E185" s="733">
        <v>0</v>
      </c>
      <c r="F185" s="731">
        <f>D185*E185</f>
        <v>0</v>
      </c>
    </row>
    <row r="186" spans="1:6">
      <c r="A186" s="702"/>
      <c r="B186" s="690"/>
      <c r="C186" s="703"/>
      <c r="D186" s="704"/>
      <c r="E186" s="733"/>
      <c r="F186" s="734"/>
    </row>
    <row r="187" spans="1:6" ht="68.25" customHeight="1">
      <c r="A187" s="702" t="s">
        <v>1073</v>
      </c>
      <c r="B187" s="690" t="s">
        <v>35</v>
      </c>
      <c r="C187" s="703"/>
      <c r="D187" s="704"/>
      <c r="E187" s="733"/>
      <c r="F187" s="734"/>
    </row>
    <row r="188" spans="1:6">
      <c r="A188" s="702"/>
      <c r="B188" s="690"/>
      <c r="C188" s="703" t="s">
        <v>34</v>
      </c>
      <c r="D188" s="704">
        <f>D185</f>
        <v>600</v>
      </c>
      <c r="E188" s="733">
        <v>0</v>
      </c>
      <c r="F188" s="731">
        <f>D188*E188</f>
        <v>0</v>
      </c>
    </row>
    <row r="189" spans="1:6">
      <c r="A189" s="702"/>
      <c r="B189" s="690"/>
      <c r="C189" s="703"/>
      <c r="D189" s="704"/>
      <c r="E189" s="733"/>
      <c r="F189" s="734"/>
    </row>
    <row r="190" spans="1:6" s="664" customFormat="1">
      <c r="A190" s="792"/>
      <c r="B190" s="707"/>
      <c r="C190" s="665"/>
      <c r="D190" s="666"/>
      <c r="E190" s="737"/>
      <c r="F190" s="668"/>
    </row>
    <row r="191" spans="1:6" s="764" customFormat="1">
      <c r="A191" s="765" t="s">
        <v>1027</v>
      </c>
      <c r="B191" s="793" t="s">
        <v>38</v>
      </c>
      <c r="C191" s="794"/>
      <c r="D191" s="795"/>
      <c r="E191" s="796"/>
      <c r="F191" s="763">
        <f>SUM(F115:F190)</f>
        <v>0</v>
      </c>
    </row>
    <row r="192" spans="1:6" s="664" customFormat="1">
      <c r="A192" s="702"/>
      <c r="B192" s="685"/>
      <c r="C192" s="703"/>
      <c r="D192" s="704"/>
      <c r="E192" s="705"/>
      <c r="F192" s="706"/>
    </row>
    <row r="193" spans="1:7" s="798" customFormat="1">
      <c r="A193" s="765" t="s">
        <v>1074</v>
      </c>
      <c r="B193" s="797" t="s">
        <v>160</v>
      </c>
      <c r="C193" s="665"/>
      <c r="D193" s="666"/>
      <c r="E193" s="666"/>
      <c r="F193" s="713"/>
    </row>
    <row r="194" spans="1:7" s="798" customFormat="1">
      <c r="A194" s="671"/>
      <c r="B194" s="799"/>
      <c r="C194" s="673"/>
      <c r="D194" s="674"/>
      <c r="E194" s="674"/>
      <c r="F194" s="800"/>
    </row>
    <row r="195" spans="1:7" s="798" customFormat="1">
      <c r="A195" s="671"/>
      <c r="B195" s="801" t="s">
        <v>2</v>
      </c>
      <c r="C195" s="802"/>
      <c r="D195" s="803"/>
      <c r="E195" s="804"/>
      <c r="F195" s="805"/>
    </row>
    <row r="196" spans="1:7" s="798" customFormat="1" ht="63.75">
      <c r="A196" s="806"/>
      <c r="B196" s="769" t="s">
        <v>41</v>
      </c>
      <c r="C196" s="807"/>
      <c r="D196" s="808"/>
      <c r="E196" s="809"/>
      <c r="F196" s="810"/>
    </row>
    <row r="197" spans="1:7" s="798" customFormat="1">
      <c r="A197" s="806"/>
      <c r="B197" s="811" t="s">
        <v>161</v>
      </c>
      <c r="C197" s="812"/>
      <c r="D197" s="813"/>
      <c r="E197" s="778"/>
      <c r="F197" s="780"/>
    </row>
    <row r="198" spans="1:7" s="798" customFormat="1" ht="38.25">
      <c r="A198" s="671"/>
      <c r="B198" s="814" t="s">
        <v>162</v>
      </c>
      <c r="C198" s="815"/>
      <c r="D198" s="816"/>
      <c r="E198" s="817"/>
      <c r="F198" s="818"/>
    </row>
    <row r="199" spans="1:7" s="798" customFormat="1" ht="25.5">
      <c r="A199" s="671"/>
      <c r="B199" s="814" t="s">
        <v>163</v>
      </c>
      <c r="C199" s="815"/>
      <c r="D199" s="816"/>
      <c r="E199" s="817"/>
      <c r="F199" s="818"/>
    </row>
    <row r="200" spans="1:7" s="798" customFormat="1">
      <c r="A200" s="671"/>
      <c r="B200" s="819" t="s">
        <v>1075</v>
      </c>
      <c r="C200" s="815"/>
      <c r="D200" s="816"/>
      <c r="E200" s="817"/>
      <c r="F200" s="818"/>
    </row>
    <row r="201" spans="1:7" s="798" customFormat="1" ht="25.5">
      <c r="A201" s="671"/>
      <c r="B201" s="814" t="s">
        <v>1076</v>
      </c>
      <c r="C201" s="815"/>
      <c r="D201" s="816"/>
      <c r="E201" s="817"/>
      <c r="F201" s="818"/>
    </row>
    <row r="202" spans="1:7" s="798" customFormat="1">
      <c r="A202" s="806"/>
      <c r="B202" s="820"/>
      <c r="C202" s="821"/>
      <c r="D202" s="674"/>
      <c r="E202" s="822"/>
      <c r="F202" s="676"/>
    </row>
    <row r="203" spans="1:7" s="798" customFormat="1" ht="114.75">
      <c r="A203" s="663" t="s">
        <v>1077</v>
      </c>
      <c r="B203" s="823" t="s">
        <v>907</v>
      </c>
      <c r="C203" s="824"/>
      <c r="D203" s="813"/>
      <c r="E203" s="825"/>
      <c r="F203" s="826"/>
    </row>
    <row r="204" spans="1:7" s="798" customFormat="1" ht="15">
      <c r="A204" s="776"/>
      <c r="B204" s="775" t="s">
        <v>167</v>
      </c>
      <c r="C204" s="827" t="s">
        <v>903</v>
      </c>
      <c r="D204" s="813">
        <v>50</v>
      </c>
      <c r="E204" s="825">
        <v>0</v>
      </c>
      <c r="F204" s="731">
        <f>D204*E204</f>
        <v>0</v>
      </c>
    </row>
    <row r="205" spans="1:7" s="798" customFormat="1">
      <c r="A205" s="828"/>
      <c r="B205" s="829"/>
      <c r="C205" s="830"/>
      <c r="D205" s="831"/>
      <c r="E205" s="832"/>
      <c r="F205" s="833"/>
      <c r="G205" s="834"/>
    </row>
    <row r="206" spans="1:7" s="798" customFormat="1" ht="102">
      <c r="A206" s="663" t="s">
        <v>1078</v>
      </c>
      <c r="B206" s="835" t="s">
        <v>1079</v>
      </c>
      <c r="C206" s="807"/>
      <c r="D206" s="808"/>
      <c r="E206" s="836"/>
      <c r="F206" s="810"/>
    </row>
    <row r="207" spans="1:7" s="798" customFormat="1" ht="15">
      <c r="A207" s="671"/>
      <c r="B207" s="775" t="s">
        <v>1080</v>
      </c>
      <c r="C207" s="827" t="s">
        <v>903</v>
      </c>
      <c r="D207" s="813">
        <v>40</v>
      </c>
      <c r="E207" s="825">
        <v>0</v>
      </c>
      <c r="F207" s="731">
        <f>D207*E207</f>
        <v>0</v>
      </c>
    </row>
    <row r="208" spans="1:7" s="798" customFormat="1">
      <c r="A208" s="671"/>
      <c r="B208" s="775"/>
      <c r="C208" s="827"/>
      <c r="D208" s="813"/>
      <c r="E208" s="825"/>
      <c r="F208" s="826"/>
    </row>
    <row r="209" spans="1:7" s="798" customFormat="1" ht="51">
      <c r="A209" s="663" t="s">
        <v>1081</v>
      </c>
      <c r="B209" s="835" t="s">
        <v>164</v>
      </c>
      <c r="C209" s="807"/>
      <c r="D209" s="808"/>
      <c r="E209" s="809"/>
      <c r="F209" s="810"/>
    </row>
    <row r="210" spans="1:7" s="798" customFormat="1" ht="15">
      <c r="A210" s="671"/>
      <c r="B210" s="769"/>
      <c r="C210" s="827" t="s">
        <v>903</v>
      </c>
      <c r="D210" s="813">
        <v>40</v>
      </c>
      <c r="E210" s="825">
        <v>0</v>
      </c>
      <c r="F210" s="738">
        <f>D210*E210</f>
        <v>0</v>
      </c>
    </row>
    <row r="211" spans="1:7" s="798" customFormat="1">
      <c r="A211" s="671"/>
      <c r="B211" s="837"/>
      <c r="C211" s="821"/>
      <c r="D211" s="674"/>
      <c r="E211" s="675"/>
      <c r="F211" s="676"/>
      <c r="G211" s="834"/>
    </row>
    <row r="212" spans="1:7" s="840" customFormat="1">
      <c r="A212" s="765" t="s">
        <v>1074</v>
      </c>
      <c r="B212" s="838" t="s">
        <v>165</v>
      </c>
      <c r="C212" s="839"/>
      <c r="D212" s="795"/>
      <c r="E212" s="796"/>
      <c r="F212" s="763">
        <f>SUM(F204:F210)</f>
        <v>0</v>
      </c>
    </row>
    <row r="213" spans="1:7" s="798" customFormat="1">
      <c r="A213" s="671"/>
      <c r="B213" s="841"/>
      <c r="C213" s="673"/>
      <c r="D213" s="674"/>
      <c r="E213" s="675"/>
      <c r="F213" s="676"/>
    </row>
    <row r="214" spans="1:7" s="764" customFormat="1">
      <c r="A214" s="842" t="s">
        <v>1082</v>
      </c>
      <c r="B214" s="843" t="s">
        <v>40</v>
      </c>
      <c r="C214" s="665"/>
      <c r="D214" s="666"/>
      <c r="E214" s="666"/>
      <c r="F214" s="713"/>
    </row>
    <row r="215" spans="1:7" s="664" customFormat="1">
      <c r="A215" s="663"/>
      <c r="B215" s="714"/>
      <c r="C215" s="665"/>
      <c r="D215" s="666"/>
      <c r="E215" s="666"/>
      <c r="F215" s="713"/>
    </row>
    <row r="216" spans="1:7" s="664" customFormat="1">
      <c r="A216" s="671"/>
      <c r="B216" s="715" t="s">
        <v>2</v>
      </c>
      <c r="C216" s="673"/>
      <c r="D216" s="674"/>
      <c r="E216" s="822"/>
      <c r="F216" s="676"/>
    </row>
    <row r="217" spans="1:7" s="664" customFormat="1" ht="63.75">
      <c r="A217" s="671"/>
      <c r="B217" s="685" t="s">
        <v>41</v>
      </c>
      <c r="C217" s="702"/>
      <c r="D217" s="844"/>
      <c r="E217" s="845"/>
      <c r="F217" s="846"/>
    </row>
    <row r="218" spans="1:7" s="664" customFormat="1" ht="25.5">
      <c r="A218" s="671"/>
      <c r="B218" s="700" t="s">
        <v>42</v>
      </c>
      <c r="C218" s="703"/>
      <c r="D218" s="704"/>
      <c r="E218" s="705"/>
      <c r="F218" s="706"/>
    </row>
    <row r="219" spans="1:7" s="664" customFormat="1" ht="25.5">
      <c r="A219" s="665"/>
      <c r="B219" s="690" t="s">
        <v>43</v>
      </c>
      <c r="C219" s="847"/>
      <c r="D219" s="848"/>
      <c r="E219" s="849"/>
      <c r="F219" s="850"/>
    </row>
    <row r="220" spans="1:7" s="664" customFormat="1" ht="38.25">
      <c r="A220" s="665"/>
      <c r="B220" s="701" t="s">
        <v>44</v>
      </c>
      <c r="C220" s="851"/>
      <c r="D220" s="852"/>
      <c r="E220" s="853"/>
      <c r="F220" s="854"/>
    </row>
    <row r="221" spans="1:7" s="664" customFormat="1" ht="51">
      <c r="A221" s="665"/>
      <c r="B221" s="690" t="s">
        <v>45</v>
      </c>
      <c r="C221" s="855"/>
      <c r="D221" s="852"/>
      <c r="E221" s="853"/>
      <c r="F221" s="854"/>
    </row>
    <row r="222" spans="1:7" s="664" customFormat="1" ht="51">
      <c r="A222" s="665"/>
      <c r="B222" s="856" t="s">
        <v>46</v>
      </c>
      <c r="C222" s="857"/>
      <c r="D222" s="858"/>
      <c r="E222" s="859"/>
      <c r="F222" s="860"/>
    </row>
    <row r="223" spans="1:7" s="664" customFormat="1" ht="51">
      <c r="A223" s="671"/>
      <c r="B223" s="570" t="s">
        <v>47</v>
      </c>
      <c r="C223" s="861"/>
      <c r="D223" s="862"/>
      <c r="E223" s="863"/>
      <c r="F223" s="864"/>
    </row>
    <row r="224" spans="1:7" s="664" customFormat="1" ht="51">
      <c r="A224" s="671"/>
      <c r="B224" s="570" t="s">
        <v>48</v>
      </c>
      <c r="C224" s="861"/>
      <c r="D224" s="862"/>
      <c r="E224" s="863"/>
      <c r="F224" s="864"/>
    </row>
    <row r="225" spans="1:6" ht="63.75">
      <c r="A225" s="671"/>
      <c r="B225" s="865" t="s">
        <v>49</v>
      </c>
      <c r="C225" s="866"/>
      <c r="D225" s="858"/>
      <c r="E225" s="859"/>
      <c r="F225" s="860"/>
    </row>
    <row r="226" spans="1:6" ht="239.25" customHeight="1">
      <c r="A226" s="671"/>
      <c r="B226" s="685" t="s">
        <v>50</v>
      </c>
      <c r="C226" s="702"/>
      <c r="D226" s="844"/>
      <c r="E226" s="845"/>
      <c r="F226" s="846"/>
    </row>
    <row r="227" spans="1:6" ht="25.5">
      <c r="A227" s="671"/>
      <c r="B227" s="685" t="s">
        <v>51</v>
      </c>
      <c r="C227" s="702"/>
      <c r="D227" s="844"/>
      <c r="E227" s="845"/>
      <c r="F227" s="846"/>
    </row>
    <row r="228" spans="1:6">
      <c r="A228" s="671"/>
      <c r="B228" s="685"/>
      <c r="C228" s="673"/>
      <c r="D228" s="674"/>
      <c r="E228" s="822"/>
      <c r="F228" s="676"/>
    </row>
    <row r="229" spans="1:6">
      <c r="A229" s="702" t="s">
        <v>1083</v>
      </c>
      <c r="B229" s="867" t="s">
        <v>53</v>
      </c>
      <c r="C229" s="703"/>
      <c r="D229" s="704"/>
      <c r="E229" s="733"/>
      <c r="F229" s="734"/>
    </row>
    <row r="230" spans="1:6" ht="252.75" customHeight="1">
      <c r="A230" s="702" t="s">
        <v>1084</v>
      </c>
      <c r="B230" s="690" t="s">
        <v>1085</v>
      </c>
      <c r="C230" s="827"/>
      <c r="D230" s="704"/>
      <c r="E230" s="705"/>
      <c r="F230" s="734"/>
    </row>
    <row r="231" spans="1:6">
      <c r="A231" s="702"/>
      <c r="B231" s="782" t="s">
        <v>62</v>
      </c>
      <c r="C231" s="827" t="s">
        <v>37</v>
      </c>
      <c r="D231" s="704">
        <v>45</v>
      </c>
      <c r="E231" s="705">
        <v>0</v>
      </c>
      <c r="F231" s="731">
        <f>D231*E231</f>
        <v>0</v>
      </c>
    </row>
    <row r="232" spans="1:6">
      <c r="A232" s="702"/>
      <c r="B232" s="700"/>
      <c r="C232" s="827"/>
      <c r="D232" s="704"/>
      <c r="E232" s="705"/>
      <c r="F232" s="734"/>
    </row>
    <row r="233" spans="1:6" ht="108" customHeight="1">
      <c r="A233" s="702" t="s">
        <v>1086</v>
      </c>
      <c r="B233" s="690" t="s">
        <v>1087</v>
      </c>
      <c r="C233" s="827"/>
      <c r="D233" s="704"/>
      <c r="E233" s="705"/>
      <c r="F233" s="734"/>
    </row>
    <row r="234" spans="1:6">
      <c r="A234" s="702"/>
      <c r="B234" s="782" t="s">
        <v>188</v>
      </c>
      <c r="C234" s="827" t="s">
        <v>55</v>
      </c>
      <c r="D234" s="704">
        <v>1750</v>
      </c>
      <c r="E234" s="705">
        <v>0</v>
      </c>
      <c r="F234" s="731">
        <f>D234*E234</f>
        <v>0</v>
      </c>
    </row>
    <row r="235" spans="1:6">
      <c r="A235" s="702"/>
      <c r="B235" s="700"/>
      <c r="C235" s="827"/>
      <c r="D235" s="704"/>
      <c r="E235" s="705"/>
      <c r="F235" s="734"/>
    </row>
    <row r="236" spans="1:6" ht="140.25">
      <c r="A236" s="702" t="s">
        <v>1088</v>
      </c>
      <c r="B236" s="740" t="s">
        <v>1089</v>
      </c>
      <c r="C236" s="827"/>
      <c r="D236" s="704"/>
      <c r="E236" s="705"/>
      <c r="F236" s="734"/>
    </row>
    <row r="237" spans="1:6">
      <c r="A237" s="702"/>
      <c r="B237" s="782" t="s">
        <v>109</v>
      </c>
      <c r="C237" s="827" t="s">
        <v>55</v>
      </c>
      <c r="D237" s="704">
        <v>82</v>
      </c>
      <c r="E237" s="705">
        <v>0</v>
      </c>
      <c r="F237" s="731">
        <f>D237*E237</f>
        <v>0</v>
      </c>
    </row>
    <row r="238" spans="1:6">
      <c r="A238" s="702"/>
      <c r="B238" s="782" t="s">
        <v>110</v>
      </c>
      <c r="C238" s="827" t="s">
        <v>55</v>
      </c>
      <c r="D238" s="704">
        <v>202</v>
      </c>
      <c r="E238" s="705">
        <v>0</v>
      </c>
      <c r="F238" s="731">
        <f>D238*E238</f>
        <v>0</v>
      </c>
    </row>
    <row r="239" spans="1:6">
      <c r="A239" s="702"/>
      <c r="B239" s="783"/>
      <c r="C239" s="827"/>
      <c r="D239" s="704"/>
      <c r="E239" s="705"/>
      <c r="F239" s="734"/>
    </row>
    <row r="240" spans="1:6" ht="127.5">
      <c r="A240" s="702" t="s">
        <v>1090</v>
      </c>
      <c r="B240" s="740" t="s">
        <v>1091</v>
      </c>
      <c r="C240" s="868"/>
      <c r="D240" s="788"/>
      <c r="E240" s="620"/>
      <c r="F240" s="790"/>
    </row>
    <row r="241" spans="1:6">
      <c r="A241" s="791"/>
      <c r="B241" s="869" t="s">
        <v>1092</v>
      </c>
      <c r="C241" s="868" t="s">
        <v>55</v>
      </c>
      <c r="D241" s="788">
        <v>995</v>
      </c>
      <c r="E241" s="620">
        <v>0</v>
      </c>
      <c r="F241" s="731">
        <f>D241*E241</f>
        <v>0</v>
      </c>
    </row>
    <row r="242" spans="1:6">
      <c r="A242" s="791"/>
      <c r="B242" s="869"/>
      <c r="C242" s="868"/>
      <c r="D242" s="788"/>
      <c r="E242" s="620"/>
      <c r="F242" s="790"/>
    </row>
    <row r="243" spans="1:6">
      <c r="A243" s="702" t="s">
        <v>1093</v>
      </c>
      <c r="B243" s="870" t="s">
        <v>56</v>
      </c>
      <c r="C243" s="787"/>
      <c r="D243" s="788"/>
      <c r="E243" s="789"/>
      <c r="F243" s="790"/>
    </row>
    <row r="244" spans="1:6" ht="190.5" customHeight="1">
      <c r="A244" s="702"/>
      <c r="B244" s="599" t="s">
        <v>1094</v>
      </c>
      <c r="C244" s="787"/>
      <c r="D244" s="788"/>
      <c r="E244" s="789"/>
      <c r="F244" s="790"/>
    </row>
    <row r="245" spans="1:6" ht="15">
      <c r="A245" s="791"/>
      <c r="B245" s="871" t="s">
        <v>57</v>
      </c>
      <c r="C245" s="868" t="s">
        <v>899</v>
      </c>
      <c r="D245" s="788">
        <v>1085</v>
      </c>
      <c r="E245" s="620">
        <v>0</v>
      </c>
      <c r="F245" s="731">
        <f>D245*E245</f>
        <v>0</v>
      </c>
    </row>
    <row r="246" spans="1:6">
      <c r="A246" s="791"/>
      <c r="B246" s="621" t="s">
        <v>673</v>
      </c>
      <c r="C246" s="868" t="s">
        <v>55</v>
      </c>
      <c r="D246" s="788">
        <v>6720</v>
      </c>
      <c r="E246" s="620">
        <v>0</v>
      </c>
      <c r="F246" s="731">
        <f>D246*E246</f>
        <v>0</v>
      </c>
    </row>
    <row r="247" spans="1:6">
      <c r="A247" s="791"/>
      <c r="B247" s="872" t="s">
        <v>58</v>
      </c>
      <c r="C247" s="868" t="s">
        <v>55</v>
      </c>
      <c r="D247" s="788">
        <f>D245*16*0.35*0.405</f>
        <v>2460.7800000000002</v>
      </c>
      <c r="E247" s="620">
        <v>0</v>
      </c>
      <c r="F247" s="731">
        <f>D247*E247</f>
        <v>0</v>
      </c>
    </row>
    <row r="248" spans="1:6" ht="15.75" customHeight="1">
      <c r="A248" s="791"/>
      <c r="B248" s="872" t="s">
        <v>674</v>
      </c>
      <c r="C248" s="868" t="s">
        <v>55</v>
      </c>
      <c r="D248" s="788">
        <f>D246*0.25*1.3</f>
        <v>2184</v>
      </c>
      <c r="E248" s="620">
        <v>0</v>
      </c>
      <c r="F248" s="731">
        <f>D248*E248</f>
        <v>0</v>
      </c>
    </row>
    <row r="249" spans="1:6">
      <c r="A249" s="791"/>
      <c r="B249" s="872" t="s">
        <v>675</v>
      </c>
      <c r="C249" s="868" t="s">
        <v>55</v>
      </c>
      <c r="D249" s="788">
        <f>0.15*D246*1.2</f>
        <v>1209.5999999999999</v>
      </c>
      <c r="E249" s="620">
        <v>0</v>
      </c>
      <c r="F249" s="731">
        <f>D249*E249</f>
        <v>0</v>
      </c>
    </row>
    <row r="250" spans="1:6">
      <c r="A250" s="791"/>
      <c r="B250" s="873"/>
      <c r="C250" s="868"/>
      <c r="D250" s="788"/>
      <c r="E250" s="620"/>
      <c r="F250" s="790"/>
    </row>
    <row r="251" spans="1:6">
      <c r="A251" s="702" t="s">
        <v>1095</v>
      </c>
      <c r="B251" s="695" t="s">
        <v>36</v>
      </c>
      <c r="C251" s="703"/>
      <c r="D251" s="704"/>
      <c r="E251" s="705"/>
      <c r="F251" s="706"/>
    </row>
    <row r="252" spans="1:6" ht="76.5">
      <c r="A252" s="702"/>
      <c r="B252" s="685" t="s">
        <v>1096</v>
      </c>
      <c r="C252" s="703"/>
      <c r="D252" s="704"/>
      <c r="E252" s="705"/>
      <c r="F252" s="706"/>
    </row>
    <row r="253" spans="1:6">
      <c r="A253" s="702"/>
      <c r="B253" s="781" t="s">
        <v>1097</v>
      </c>
      <c r="C253" s="827" t="s">
        <v>37</v>
      </c>
      <c r="D253" s="704">
        <v>98</v>
      </c>
      <c r="E253" s="705">
        <v>0</v>
      </c>
      <c r="F253" s="731">
        <f>D253*E253</f>
        <v>0</v>
      </c>
    </row>
    <row r="254" spans="1:6">
      <c r="A254" s="702"/>
      <c r="B254" s="781" t="s">
        <v>1098</v>
      </c>
      <c r="C254" s="827" t="s">
        <v>55</v>
      </c>
      <c r="D254" s="704">
        <f>130*D253</f>
        <v>12740</v>
      </c>
      <c r="E254" s="705">
        <v>0</v>
      </c>
      <c r="F254" s="732">
        <f>D254*E254</f>
        <v>0</v>
      </c>
    </row>
    <row r="255" spans="1:6" ht="15">
      <c r="A255" s="702"/>
      <c r="B255" s="781" t="s">
        <v>1099</v>
      </c>
      <c r="C255" s="868" t="s">
        <v>899</v>
      </c>
      <c r="D255" s="704">
        <v>655</v>
      </c>
      <c r="E255" s="705">
        <v>0</v>
      </c>
      <c r="F255" s="732">
        <f>D255*E255</f>
        <v>0</v>
      </c>
    </row>
    <row r="256" spans="1:6">
      <c r="A256" s="702"/>
      <c r="B256" s="690"/>
      <c r="C256" s="827"/>
      <c r="D256" s="704"/>
      <c r="E256" s="705"/>
      <c r="F256" s="706"/>
    </row>
    <row r="257" spans="1:7" ht="171.75" customHeight="1">
      <c r="A257" s="702" t="s">
        <v>1100</v>
      </c>
      <c r="B257" s="690" t="s">
        <v>1101</v>
      </c>
      <c r="C257" s="874"/>
      <c r="D257" s="704"/>
      <c r="E257" s="705"/>
      <c r="F257" s="706"/>
    </row>
    <row r="258" spans="1:7">
      <c r="A258" s="702"/>
      <c r="B258" s="690" t="s">
        <v>1102</v>
      </c>
      <c r="C258" s="874"/>
      <c r="D258" s="704"/>
      <c r="E258" s="705"/>
      <c r="F258" s="706"/>
    </row>
    <row r="259" spans="1:7">
      <c r="A259" s="702"/>
      <c r="B259" s="757" t="s">
        <v>174</v>
      </c>
      <c r="C259" s="827" t="s">
        <v>118</v>
      </c>
      <c r="D259" s="704">
        <v>180</v>
      </c>
      <c r="E259" s="705">
        <v>0</v>
      </c>
      <c r="F259" s="732">
        <f>D259*E259</f>
        <v>0</v>
      </c>
    </row>
    <row r="260" spans="1:7" s="664" customFormat="1">
      <c r="A260" s="665"/>
      <c r="B260" s="717"/>
      <c r="C260" s="665"/>
      <c r="D260" s="666"/>
      <c r="E260" s="737"/>
      <c r="F260" s="668"/>
    </row>
    <row r="261" spans="1:7" s="664" customFormat="1">
      <c r="A261" s="702" t="s">
        <v>1103</v>
      </c>
      <c r="B261" s="875" t="s">
        <v>166</v>
      </c>
      <c r="C261" s="857"/>
      <c r="D261" s="858"/>
      <c r="E261" s="859"/>
      <c r="F261" s="860"/>
    </row>
    <row r="262" spans="1:7" ht="98.25" customHeight="1">
      <c r="A262" s="876"/>
      <c r="B262" s="769" t="s">
        <v>159</v>
      </c>
      <c r="C262" s="770"/>
      <c r="D262" s="771"/>
      <c r="E262" s="778"/>
      <c r="F262" s="734"/>
    </row>
    <row r="263" spans="1:7" ht="15">
      <c r="A263" s="876"/>
      <c r="B263" s="877" t="s">
        <v>54</v>
      </c>
      <c r="C263" s="827" t="s">
        <v>903</v>
      </c>
      <c r="D263" s="704">
        <v>25</v>
      </c>
      <c r="E263" s="778">
        <v>0</v>
      </c>
      <c r="F263" s="731">
        <f>D263*E263</f>
        <v>0</v>
      </c>
    </row>
    <row r="264" spans="1:7">
      <c r="A264" s="702"/>
      <c r="B264" s="781" t="s">
        <v>156</v>
      </c>
      <c r="C264" s="827" t="s">
        <v>55</v>
      </c>
      <c r="D264" s="704">
        <v>3250</v>
      </c>
      <c r="E264" s="705">
        <v>0</v>
      </c>
      <c r="F264" s="732">
        <f>D264*E264</f>
        <v>0</v>
      </c>
    </row>
    <row r="265" spans="1:7">
      <c r="A265" s="671"/>
      <c r="C265" s="664"/>
      <c r="F265" s="726"/>
    </row>
    <row r="266" spans="1:7" s="910" customFormat="1">
      <c r="A266" s="702" t="s">
        <v>1104</v>
      </c>
      <c r="B266" s="878" t="s">
        <v>1105</v>
      </c>
      <c r="C266" s="879"/>
      <c r="D266" s="880"/>
      <c r="E266" s="881"/>
      <c r="F266" s="790"/>
    </row>
    <row r="267" spans="1:7" s="910" customFormat="1" ht="125.25" customHeight="1">
      <c r="A267" s="702"/>
      <c r="B267" s="882" t="s">
        <v>1106</v>
      </c>
      <c r="C267" s="883"/>
      <c r="D267" s="884"/>
      <c r="E267" s="885"/>
      <c r="F267" s="734"/>
      <c r="G267" s="886"/>
    </row>
    <row r="268" spans="1:7" s="910" customFormat="1" ht="15">
      <c r="A268" s="978"/>
      <c r="B268" s="757" t="s">
        <v>1107</v>
      </c>
      <c r="C268" s="887" t="s">
        <v>903</v>
      </c>
      <c r="D268" s="705">
        <v>2</v>
      </c>
      <c r="E268" s="705">
        <v>0</v>
      </c>
      <c r="F268" s="731">
        <f>D268*E268</f>
        <v>0</v>
      </c>
      <c r="G268" s="886"/>
    </row>
    <row r="269" spans="1:7" s="910" customFormat="1">
      <c r="A269" s="978"/>
      <c r="B269" s="782" t="s">
        <v>1108</v>
      </c>
      <c r="C269" s="887" t="s">
        <v>55</v>
      </c>
      <c r="D269" s="705">
        <f>200*D268</f>
        <v>400</v>
      </c>
      <c r="E269" s="705">
        <v>0</v>
      </c>
      <c r="F269" s="731">
        <f>D269*E269</f>
        <v>0</v>
      </c>
      <c r="G269" s="886"/>
    </row>
    <row r="270" spans="1:7" s="910" customFormat="1" ht="15">
      <c r="A270" s="978"/>
      <c r="B270" s="757" t="s">
        <v>1107</v>
      </c>
      <c r="C270" s="887" t="s">
        <v>903</v>
      </c>
      <c r="D270" s="705">
        <v>15</v>
      </c>
      <c r="E270" s="705">
        <v>0</v>
      </c>
      <c r="F270" s="731">
        <f>D270*E270</f>
        <v>0</v>
      </c>
      <c r="G270" s="886"/>
    </row>
    <row r="271" spans="1:7" s="910" customFormat="1">
      <c r="A271" s="978"/>
      <c r="B271" s="782" t="s">
        <v>1108</v>
      </c>
      <c r="C271" s="887" t="s">
        <v>55</v>
      </c>
      <c r="D271" s="705">
        <f>200*D270</f>
        <v>3000</v>
      </c>
      <c r="E271" s="705">
        <v>0</v>
      </c>
      <c r="F271" s="731">
        <f>D271*E271</f>
        <v>0</v>
      </c>
      <c r="G271" s="886"/>
    </row>
    <row r="272" spans="1:7" s="910" customFormat="1">
      <c r="A272" s="978"/>
      <c r="B272" s="782"/>
      <c r="C272" s="874"/>
      <c r="D272" s="705"/>
      <c r="E272" s="888"/>
      <c r="F272" s="734"/>
      <c r="G272" s="886"/>
    </row>
    <row r="273" spans="1:6" s="764" customFormat="1">
      <c r="A273" s="842" t="s">
        <v>1082</v>
      </c>
      <c r="B273" s="766" t="s">
        <v>63</v>
      </c>
      <c r="C273" s="889"/>
      <c r="D273" s="795"/>
      <c r="E273" s="796"/>
      <c r="F273" s="763">
        <f>SUM(F227:F272)</f>
        <v>0</v>
      </c>
    </row>
    <row r="274" spans="1:6" s="664" customFormat="1">
      <c r="A274" s="702"/>
      <c r="B274" s="707"/>
      <c r="C274" s="665"/>
      <c r="D274" s="666"/>
      <c r="E274" s="667"/>
      <c r="F274" s="668"/>
    </row>
    <row r="275" spans="1:6" s="664" customFormat="1">
      <c r="A275" s="710" t="s">
        <v>1109</v>
      </c>
      <c r="B275" s="797" t="s">
        <v>65</v>
      </c>
      <c r="C275" s="890"/>
      <c r="D275" s="768"/>
      <c r="E275" s="768"/>
      <c r="F275" s="891"/>
    </row>
    <row r="276" spans="1:6">
      <c r="A276" s="767"/>
      <c r="B276" s="714"/>
      <c r="C276" s="892"/>
      <c r="E276" s="666"/>
      <c r="F276" s="713"/>
    </row>
    <row r="277" spans="1:6">
      <c r="A277" s="767"/>
      <c r="B277" s="715" t="s">
        <v>2</v>
      </c>
      <c r="C277" s="892"/>
      <c r="E277" s="737"/>
    </row>
    <row r="278" spans="1:6" ht="115.5" customHeight="1">
      <c r="A278" s="767"/>
      <c r="B278" s="715" t="s">
        <v>66</v>
      </c>
      <c r="C278" s="892"/>
      <c r="E278" s="737"/>
    </row>
    <row r="279" spans="1:6">
      <c r="A279" s="767"/>
      <c r="B279" s="707"/>
      <c r="C279" s="892"/>
      <c r="E279" s="737"/>
    </row>
    <row r="280" spans="1:6" ht="25.5">
      <c r="A280" s="702" t="s">
        <v>1110</v>
      </c>
      <c r="B280" s="893" t="s">
        <v>1111</v>
      </c>
      <c r="C280" s="894"/>
      <c r="D280" s="704"/>
      <c r="E280" s="733"/>
      <c r="F280" s="734"/>
    </row>
    <row r="281" spans="1:6" ht="63.75">
      <c r="A281" s="702" t="s">
        <v>1112</v>
      </c>
      <c r="B281" s="690" t="s">
        <v>1113</v>
      </c>
      <c r="C281" s="894"/>
      <c r="D281" s="704"/>
      <c r="E281" s="733"/>
      <c r="F281" s="734"/>
    </row>
    <row r="282" spans="1:6">
      <c r="A282" s="702"/>
      <c r="B282" s="784"/>
      <c r="C282" s="894" t="s">
        <v>13</v>
      </c>
      <c r="D282" s="704">
        <v>1870</v>
      </c>
      <c r="E282" s="733">
        <v>0</v>
      </c>
      <c r="F282" s="731">
        <f>D282*E282</f>
        <v>0</v>
      </c>
    </row>
    <row r="283" spans="1:6">
      <c r="A283" s="702"/>
      <c r="B283" s="769"/>
      <c r="C283" s="895"/>
      <c r="D283" s="813"/>
      <c r="E283" s="825"/>
      <c r="F283" s="826"/>
    </row>
    <row r="284" spans="1:6" ht="153.75" customHeight="1">
      <c r="A284" s="702" t="s">
        <v>1114</v>
      </c>
      <c r="B284" s="690" t="s">
        <v>1115</v>
      </c>
      <c r="C284" s="894"/>
      <c r="D284" s="704"/>
      <c r="E284" s="733"/>
      <c r="F284" s="734"/>
    </row>
    <row r="285" spans="1:6">
      <c r="A285" s="702"/>
      <c r="B285" s="784"/>
      <c r="C285" s="894" t="s">
        <v>13</v>
      </c>
      <c r="D285" s="704">
        <f>D282</f>
        <v>1870</v>
      </c>
      <c r="E285" s="733">
        <v>0</v>
      </c>
      <c r="F285" s="731">
        <f>D285*E285</f>
        <v>0</v>
      </c>
    </row>
    <row r="286" spans="1:6">
      <c r="A286" s="702"/>
      <c r="B286" s="685"/>
      <c r="C286" s="894"/>
      <c r="D286" s="704"/>
      <c r="E286" s="733"/>
      <c r="F286" s="734"/>
    </row>
    <row r="287" spans="1:6" ht="170.25" customHeight="1">
      <c r="A287" s="702" t="s">
        <v>1116</v>
      </c>
      <c r="B287" s="690" t="s">
        <v>1117</v>
      </c>
      <c r="C287" s="894"/>
      <c r="D287" s="704"/>
      <c r="E287" s="705"/>
      <c r="F287" s="706"/>
    </row>
    <row r="288" spans="1:6">
      <c r="A288" s="702"/>
      <c r="B288" s="685"/>
      <c r="C288" s="894"/>
      <c r="D288" s="704"/>
      <c r="E288" s="705"/>
      <c r="F288" s="706"/>
    </row>
    <row r="289" spans="1:6">
      <c r="A289" s="702"/>
      <c r="B289" s="690"/>
      <c r="C289" s="894" t="s">
        <v>34</v>
      </c>
      <c r="D289" s="704">
        <v>15</v>
      </c>
      <c r="E289" s="705">
        <v>0</v>
      </c>
      <c r="F289" s="732">
        <f>D289*E289</f>
        <v>0</v>
      </c>
    </row>
    <row r="290" spans="1:6" ht="154.5" customHeight="1">
      <c r="A290" s="702" t="s">
        <v>1118</v>
      </c>
      <c r="B290" s="690" t="s">
        <v>1119</v>
      </c>
      <c r="C290" s="894"/>
      <c r="D290" s="704"/>
      <c r="E290" s="733"/>
      <c r="F290" s="734"/>
    </row>
    <row r="291" spans="1:6">
      <c r="A291" s="702"/>
      <c r="B291" s="690"/>
      <c r="C291" s="894" t="s">
        <v>34</v>
      </c>
      <c r="D291" s="704">
        <f>D285*5</f>
        <v>9350</v>
      </c>
      <c r="E291" s="733">
        <v>0</v>
      </c>
      <c r="F291" s="731">
        <f>D291*E291</f>
        <v>0</v>
      </c>
    </row>
    <row r="292" spans="1:6">
      <c r="A292" s="702"/>
      <c r="B292" s="769"/>
      <c r="C292" s="895"/>
      <c r="D292" s="813"/>
      <c r="E292" s="825"/>
      <c r="F292" s="826"/>
    </row>
    <row r="293" spans="1:6" ht="332.25" customHeight="1">
      <c r="A293" s="702" t="s">
        <v>1120</v>
      </c>
      <c r="B293" s="685" t="s">
        <v>1121</v>
      </c>
      <c r="C293" s="894"/>
      <c r="D293" s="704"/>
      <c r="E293" s="733"/>
      <c r="F293" s="734"/>
    </row>
    <row r="294" spans="1:6" ht="15">
      <c r="A294" s="702"/>
      <c r="B294" s="700"/>
      <c r="C294" s="703" t="s">
        <v>899</v>
      </c>
      <c r="D294" s="704">
        <f>D285</f>
        <v>1870</v>
      </c>
      <c r="E294" s="825">
        <v>0</v>
      </c>
      <c r="F294" s="731">
        <f>D294*E294</f>
        <v>0</v>
      </c>
    </row>
    <row r="295" spans="1:6">
      <c r="A295" s="702"/>
      <c r="B295" s="700"/>
      <c r="C295" s="894"/>
      <c r="D295" s="704"/>
      <c r="E295" s="825"/>
      <c r="F295" s="734"/>
    </row>
    <row r="296" spans="1:6">
      <c r="A296" s="702" t="s">
        <v>1122</v>
      </c>
      <c r="B296" s="867" t="s">
        <v>32</v>
      </c>
      <c r="C296" s="894"/>
      <c r="D296" s="704"/>
      <c r="E296" s="825"/>
      <c r="F296" s="734"/>
    </row>
    <row r="297" spans="1:6" ht="114.75" customHeight="1">
      <c r="A297" s="702" t="s">
        <v>1123</v>
      </c>
      <c r="B297" s="685" t="s">
        <v>144</v>
      </c>
      <c r="C297" s="894"/>
      <c r="D297" s="704"/>
      <c r="E297" s="733"/>
      <c r="F297" s="734"/>
    </row>
    <row r="298" spans="1:6">
      <c r="A298" s="702"/>
      <c r="B298" s="700" t="s">
        <v>1124</v>
      </c>
      <c r="C298" s="894" t="s">
        <v>55</v>
      </c>
      <c r="D298" s="704">
        <v>1460</v>
      </c>
      <c r="E298" s="825">
        <v>0</v>
      </c>
      <c r="F298" s="731">
        <f>D298*E298</f>
        <v>0</v>
      </c>
    </row>
    <row r="299" spans="1:6">
      <c r="A299" s="702"/>
      <c r="B299" s="700" t="s">
        <v>1125</v>
      </c>
      <c r="C299" s="894" t="s">
        <v>55</v>
      </c>
      <c r="D299" s="704">
        <v>380</v>
      </c>
      <c r="E299" s="825">
        <v>0</v>
      </c>
      <c r="F299" s="731">
        <f>D299*E299</f>
        <v>0</v>
      </c>
    </row>
    <row r="300" spans="1:6">
      <c r="A300" s="702"/>
      <c r="B300" s="700"/>
      <c r="C300" s="894"/>
      <c r="D300" s="704"/>
      <c r="E300" s="825"/>
      <c r="F300" s="734"/>
    </row>
    <row r="301" spans="1:6" ht="102.75" customHeight="1">
      <c r="A301" s="702" t="s">
        <v>1126</v>
      </c>
      <c r="B301" s="685" t="s">
        <v>1127</v>
      </c>
      <c r="C301" s="894"/>
      <c r="D301" s="704"/>
      <c r="E301" s="733"/>
      <c r="F301" s="734"/>
    </row>
    <row r="302" spans="1:6">
      <c r="A302" s="702"/>
      <c r="B302" s="700" t="s">
        <v>1128</v>
      </c>
      <c r="C302" s="894" t="s">
        <v>34</v>
      </c>
      <c r="D302" s="704">
        <v>4</v>
      </c>
      <c r="E302" s="825">
        <v>0</v>
      </c>
      <c r="F302" s="731">
        <f>D302*E302</f>
        <v>0</v>
      </c>
    </row>
    <row r="303" spans="1:6">
      <c r="A303" s="702"/>
      <c r="B303" s="700"/>
      <c r="C303" s="894"/>
      <c r="D303" s="704"/>
      <c r="E303" s="825"/>
      <c r="F303" s="734"/>
    </row>
    <row r="304" spans="1:6" ht="318.75">
      <c r="A304" s="702" t="s">
        <v>1129</v>
      </c>
      <c r="B304" s="685" t="s">
        <v>1121</v>
      </c>
      <c r="C304" s="894"/>
      <c r="D304" s="704"/>
      <c r="E304" s="733"/>
      <c r="F304" s="734"/>
    </row>
    <row r="305" spans="1:6">
      <c r="A305" s="702"/>
      <c r="B305" s="700"/>
      <c r="C305" s="894" t="s">
        <v>13</v>
      </c>
      <c r="D305" s="704">
        <f>0.2*0.2*600</f>
        <v>24.000000000000004</v>
      </c>
      <c r="E305" s="825">
        <v>0</v>
      </c>
      <c r="F305" s="731">
        <f>D305*E305</f>
        <v>0</v>
      </c>
    </row>
    <row r="306" spans="1:6">
      <c r="A306" s="702"/>
      <c r="B306" s="700"/>
      <c r="C306" s="894"/>
      <c r="D306" s="704"/>
      <c r="E306" s="825"/>
      <c r="F306" s="734"/>
    </row>
    <row r="307" spans="1:6">
      <c r="A307" s="702" t="s">
        <v>1130</v>
      </c>
      <c r="B307" s="870" t="s">
        <v>56</v>
      </c>
      <c r="C307" s="896"/>
      <c r="D307" s="788"/>
      <c r="E307" s="789"/>
      <c r="F307" s="790"/>
    </row>
    <row r="308" spans="1:6" ht="51">
      <c r="A308" s="702"/>
      <c r="B308" s="599" t="s">
        <v>1131</v>
      </c>
      <c r="C308" s="896"/>
      <c r="D308" s="788"/>
      <c r="E308" s="789"/>
      <c r="F308" s="790"/>
    </row>
    <row r="309" spans="1:6">
      <c r="A309" s="791"/>
      <c r="B309" s="897"/>
      <c r="C309" s="894" t="s">
        <v>13</v>
      </c>
      <c r="D309" s="788">
        <v>1085</v>
      </c>
      <c r="E309" s="898">
        <v>0</v>
      </c>
      <c r="F309" s="899">
        <f>D309*E309</f>
        <v>0</v>
      </c>
    </row>
    <row r="310" spans="1:6">
      <c r="A310" s="702" t="s">
        <v>1100</v>
      </c>
      <c r="B310" s="867" t="s">
        <v>1132</v>
      </c>
      <c r="C310" s="894"/>
      <c r="D310" s="704"/>
      <c r="E310" s="825"/>
      <c r="F310" s="734"/>
    </row>
    <row r="311" spans="1:6" ht="127.5">
      <c r="A311" s="702" t="s">
        <v>1133</v>
      </c>
      <c r="B311" s="900" t="s">
        <v>1134</v>
      </c>
      <c r="C311" s="894"/>
      <c r="D311" s="704"/>
      <c r="E311" s="733"/>
      <c r="F311" s="734"/>
    </row>
    <row r="312" spans="1:6" ht="15">
      <c r="A312" s="702"/>
      <c r="B312" s="782" t="s">
        <v>1135</v>
      </c>
      <c r="C312" s="894" t="s">
        <v>903</v>
      </c>
      <c r="D312" s="704">
        <v>100</v>
      </c>
      <c r="E312" s="825">
        <v>0</v>
      </c>
      <c r="F312" s="899">
        <f>D312*E312</f>
        <v>0</v>
      </c>
    </row>
    <row r="313" spans="1:6">
      <c r="A313" s="702"/>
      <c r="B313" s="700"/>
      <c r="C313" s="894"/>
      <c r="D313" s="704"/>
      <c r="E313" s="825"/>
      <c r="F313" s="790"/>
    </row>
    <row r="314" spans="1:6">
      <c r="A314" s="702"/>
      <c r="B314" s="685"/>
      <c r="C314" s="894"/>
      <c r="D314" s="704"/>
      <c r="E314" s="733"/>
      <c r="F314" s="734"/>
    </row>
    <row r="315" spans="1:6">
      <c r="A315" s="702" t="s">
        <v>1103</v>
      </c>
      <c r="B315" s="901" t="s">
        <v>77</v>
      </c>
      <c r="C315" s="894"/>
      <c r="D315" s="704"/>
      <c r="E315" s="825"/>
      <c r="F315" s="734"/>
    </row>
    <row r="316" spans="1:6" ht="165.75">
      <c r="A316" s="702"/>
      <c r="B316" s="902" t="s">
        <v>1136</v>
      </c>
      <c r="C316" s="894"/>
      <c r="D316" s="704"/>
      <c r="E316" s="825"/>
      <c r="F316" s="734"/>
    </row>
    <row r="317" spans="1:6" ht="15">
      <c r="A317" s="702"/>
      <c r="B317" s="782" t="s">
        <v>190</v>
      </c>
      <c r="C317" s="894" t="s">
        <v>899</v>
      </c>
      <c r="D317" s="704">
        <v>600</v>
      </c>
      <c r="E317" s="825">
        <v>0</v>
      </c>
      <c r="F317" s="731">
        <f>D317*E317</f>
        <v>0</v>
      </c>
    </row>
    <row r="318" spans="1:6" ht="15">
      <c r="A318" s="702"/>
      <c r="B318" s="782" t="s">
        <v>1137</v>
      </c>
      <c r="C318" s="894" t="s">
        <v>899</v>
      </c>
      <c r="D318" s="704">
        <v>20</v>
      </c>
      <c r="E318" s="825">
        <v>0</v>
      </c>
      <c r="F318" s="731">
        <f>D318*E318</f>
        <v>0</v>
      </c>
    </row>
    <row r="319" spans="1:6">
      <c r="A319" s="702"/>
      <c r="B319" s="700"/>
      <c r="C319" s="894"/>
      <c r="D319" s="704"/>
      <c r="E319" s="825"/>
      <c r="F319" s="734"/>
    </row>
    <row r="320" spans="1:6">
      <c r="A320" s="702" t="s">
        <v>1104</v>
      </c>
      <c r="B320" s="867" t="s">
        <v>1138</v>
      </c>
      <c r="C320" s="894"/>
      <c r="D320" s="704"/>
      <c r="E320" s="825"/>
      <c r="F320" s="734"/>
    </row>
    <row r="321" spans="1:6" ht="247.9" customHeight="1">
      <c r="A321" s="702" t="s">
        <v>1139</v>
      </c>
      <c r="B321" s="685" t="s">
        <v>1140</v>
      </c>
      <c r="C321" s="894"/>
      <c r="D321" s="704"/>
      <c r="E321" s="733"/>
      <c r="F321" s="734"/>
    </row>
    <row r="322" spans="1:6" ht="15">
      <c r="A322" s="702"/>
      <c r="B322" s="685"/>
      <c r="C322" s="894" t="s">
        <v>899</v>
      </c>
      <c r="D322" s="704">
        <v>5</v>
      </c>
      <c r="E322" s="733">
        <v>0</v>
      </c>
      <c r="F322" s="731">
        <f>D322*E322</f>
        <v>0</v>
      </c>
    </row>
    <row r="323" spans="1:6" ht="63.75">
      <c r="A323" s="702" t="s">
        <v>1141</v>
      </c>
      <c r="B323" s="690" t="s">
        <v>1142</v>
      </c>
      <c r="C323" s="894"/>
      <c r="D323" s="704"/>
      <c r="E323" s="733"/>
      <c r="F323" s="734"/>
    </row>
    <row r="324" spans="1:6" ht="15">
      <c r="A324" s="702"/>
      <c r="B324" s="685"/>
      <c r="C324" s="894" t="s">
        <v>899</v>
      </c>
      <c r="D324" s="704">
        <v>35</v>
      </c>
      <c r="E324" s="733">
        <v>0</v>
      </c>
      <c r="F324" s="731">
        <f>D324*E324</f>
        <v>0</v>
      </c>
    </row>
    <row r="325" spans="1:6">
      <c r="A325" s="702"/>
      <c r="B325" s="769"/>
      <c r="C325" s="895"/>
      <c r="D325" s="813"/>
      <c r="E325" s="825"/>
      <c r="F325" s="826"/>
    </row>
    <row r="326" spans="1:6" ht="153">
      <c r="A326" s="702" t="s">
        <v>1143</v>
      </c>
      <c r="B326" s="690" t="s">
        <v>1144</v>
      </c>
      <c r="C326" s="894"/>
      <c r="D326" s="704"/>
      <c r="E326" s="733"/>
      <c r="F326" s="734"/>
    </row>
    <row r="327" spans="1:6" ht="15">
      <c r="A327" s="702"/>
      <c r="B327" s="685"/>
      <c r="C327" s="894" t="s">
        <v>899</v>
      </c>
      <c r="D327" s="704">
        <f>D324</f>
        <v>35</v>
      </c>
      <c r="E327" s="733">
        <v>0</v>
      </c>
      <c r="F327" s="731">
        <f>D327*E327</f>
        <v>0</v>
      </c>
    </row>
    <row r="328" spans="1:6">
      <c r="A328" s="702"/>
      <c r="B328" s="769"/>
      <c r="C328" s="895"/>
      <c r="D328" s="813"/>
      <c r="E328" s="825"/>
      <c r="F328" s="826"/>
    </row>
    <row r="329" spans="1:6" ht="114.75">
      <c r="A329" s="702" t="s">
        <v>1145</v>
      </c>
      <c r="B329" s="690" t="s">
        <v>1146</v>
      </c>
      <c r="C329" s="894"/>
      <c r="D329" s="704"/>
      <c r="E329" s="733"/>
      <c r="F329" s="734"/>
    </row>
    <row r="330" spans="1:6">
      <c r="A330" s="702"/>
      <c r="B330" s="690"/>
      <c r="C330" s="894" t="s">
        <v>34</v>
      </c>
      <c r="D330" s="704">
        <v>175</v>
      </c>
      <c r="E330" s="733">
        <v>0</v>
      </c>
      <c r="F330" s="731">
        <f>D330*E330</f>
        <v>0</v>
      </c>
    </row>
    <row r="331" spans="1:6">
      <c r="A331" s="702"/>
      <c r="B331" s="769"/>
      <c r="C331" s="895"/>
      <c r="D331" s="813"/>
      <c r="E331" s="825"/>
      <c r="F331" s="826"/>
    </row>
    <row r="332" spans="1:6" ht="63.75">
      <c r="A332" s="702" t="s">
        <v>1147</v>
      </c>
      <c r="B332" s="685" t="s">
        <v>1148</v>
      </c>
      <c r="C332" s="894"/>
      <c r="D332" s="704"/>
      <c r="E332" s="733"/>
      <c r="F332" s="734"/>
    </row>
    <row r="333" spans="1:6" ht="15">
      <c r="A333" s="702"/>
      <c r="B333" s="685"/>
      <c r="C333" s="894" t="s">
        <v>899</v>
      </c>
      <c r="D333" s="704">
        <f>D327</f>
        <v>35</v>
      </c>
      <c r="E333" s="733">
        <v>0</v>
      </c>
      <c r="F333" s="731">
        <f>D333*E333</f>
        <v>0</v>
      </c>
    </row>
    <row r="334" spans="1:6" s="664" customFormat="1">
      <c r="A334" s="702"/>
      <c r="B334" s="700"/>
      <c r="C334" s="894"/>
      <c r="D334" s="704"/>
      <c r="E334" s="825"/>
      <c r="F334" s="734"/>
    </row>
    <row r="335" spans="1:6" ht="127.5">
      <c r="A335" s="702" t="s">
        <v>1149</v>
      </c>
      <c r="B335" s="685" t="s">
        <v>1150</v>
      </c>
      <c r="C335" s="894"/>
      <c r="D335" s="704"/>
      <c r="E335" s="733"/>
      <c r="F335" s="734"/>
    </row>
    <row r="336" spans="1:6" ht="15">
      <c r="A336" s="702"/>
      <c r="B336" s="690"/>
      <c r="C336" s="894" t="s">
        <v>899</v>
      </c>
      <c r="D336" s="704">
        <f>D333</f>
        <v>35</v>
      </c>
      <c r="E336" s="733">
        <v>0</v>
      </c>
      <c r="F336" s="731">
        <f>D336*E336</f>
        <v>0</v>
      </c>
    </row>
    <row r="337" spans="1:6">
      <c r="A337" s="702"/>
      <c r="B337" s="690"/>
      <c r="C337" s="894"/>
      <c r="D337" s="704"/>
      <c r="E337" s="733"/>
      <c r="F337" s="734"/>
    </row>
    <row r="338" spans="1:6">
      <c r="A338" s="903"/>
      <c r="B338" s="700"/>
      <c r="C338" s="703"/>
      <c r="D338" s="704"/>
      <c r="E338" s="733"/>
      <c r="F338" s="734"/>
    </row>
    <row r="339" spans="1:6" s="764" customFormat="1">
      <c r="A339" s="765" t="s">
        <v>1109</v>
      </c>
      <c r="B339" s="793" t="s">
        <v>79</v>
      </c>
      <c r="C339" s="794"/>
      <c r="D339" s="795"/>
      <c r="E339" s="796"/>
      <c r="F339" s="763">
        <f>SUM(F281:F338)</f>
        <v>0</v>
      </c>
    </row>
    <row r="340" spans="1:6" s="664" customFormat="1">
      <c r="A340" s="663"/>
      <c r="B340" s="707"/>
      <c r="C340" s="665"/>
      <c r="D340" s="666"/>
      <c r="E340" s="737"/>
      <c r="F340" s="668"/>
    </row>
    <row r="341" spans="1:6" s="664" customFormat="1">
      <c r="A341" s="765" t="s">
        <v>1151</v>
      </c>
      <c r="B341" s="766" t="s">
        <v>81</v>
      </c>
      <c r="C341" s="665"/>
      <c r="D341" s="666"/>
      <c r="E341" s="666"/>
      <c r="F341" s="713"/>
    </row>
    <row r="342" spans="1:6">
      <c r="A342" s="767"/>
      <c r="B342" s="714"/>
      <c r="E342" s="666"/>
      <c r="F342" s="713"/>
    </row>
    <row r="343" spans="1:6">
      <c r="A343" s="767"/>
      <c r="B343" s="715" t="s">
        <v>2</v>
      </c>
      <c r="E343" s="737"/>
    </row>
    <row r="344" spans="1:6" ht="114.75">
      <c r="B344" s="715" t="s">
        <v>66</v>
      </c>
      <c r="E344" s="737"/>
    </row>
    <row r="345" spans="1:6">
      <c r="B345" s="685"/>
      <c r="E345" s="737"/>
    </row>
    <row r="346" spans="1:6" ht="120.75" customHeight="1">
      <c r="A346" s="702" t="s">
        <v>1152</v>
      </c>
      <c r="B346" s="690" t="s">
        <v>1153</v>
      </c>
      <c r="C346" s="703"/>
      <c r="D346" s="704"/>
      <c r="E346" s="733"/>
      <c r="F346" s="734"/>
    </row>
    <row r="347" spans="1:6" s="664" customFormat="1" ht="25.5">
      <c r="A347" s="703"/>
      <c r="B347" s="685" t="s">
        <v>83</v>
      </c>
      <c r="C347" s="703" t="s">
        <v>899</v>
      </c>
      <c r="D347" s="704">
        <v>1200</v>
      </c>
      <c r="E347" s="733">
        <v>0</v>
      </c>
      <c r="F347" s="731">
        <f>D347*E347</f>
        <v>0</v>
      </c>
    </row>
    <row r="348" spans="1:6">
      <c r="A348" s="703"/>
      <c r="B348" s="700" t="s">
        <v>84</v>
      </c>
      <c r="C348" s="703" t="s">
        <v>34</v>
      </c>
      <c r="D348" s="704">
        <v>7152</v>
      </c>
      <c r="E348" s="733">
        <v>0</v>
      </c>
      <c r="F348" s="731">
        <f>D348*E348</f>
        <v>0</v>
      </c>
    </row>
    <row r="349" spans="1:6" s="664" customFormat="1">
      <c r="A349" s="703"/>
      <c r="B349" s="700"/>
      <c r="C349" s="703"/>
      <c r="D349" s="704"/>
      <c r="E349" s="733"/>
      <c r="F349" s="734"/>
    </row>
    <row r="350" spans="1:6" s="664" customFormat="1">
      <c r="A350" s="702"/>
      <c r="B350" s="700"/>
      <c r="C350" s="703"/>
      <c r="D350" s="704"/>
      <c r="E350" s="733"/>
      <c r="F350" s="734"/>
    </row>
    <row r="351" spans="1:6" s="764" customFormat="1">
      <c r="A351" s="765" t="s">
        <v>1151</v>
      </c>
      <c r="B351" s="471" t="s">
        <v>85</v>
      </c>
      <c r="C351" s="472"/>
      <c r="D351" s="795"/>
      <c r="E351" s="796"/>
      <c r="F351" s="763">
        <f>SUM(F347:F350)</f>
        <v>0</v>
      </c>
    </row>
    <row r="352" spans="1:6">
      <c r="B352" s="707"/>
    </row>
    <row r="353" spans="1:6">
      <c r="A353" s="765" t="s">
        <v>1154</v>
      </c>
      <c r="B353" s="766" t="s">
        <v>87</v>
      </c>
      <c r="E353" s="666"/>
      <c r="F353" s="713"/>
    </row>
    <row r="354" spans="1:6">
      <c r="A354" s="767"/>
      <c r="B354" s="714"/>
      <c r="E354" s="666"/>
      <c r="F354" s="713"/>
    </row>
    <row r="355" spans="1:6">
      <c r="A355" s="767"/>
      <c r="B355" s="715" t="s">
        <v>2</v>
      </c>
      <c r="E355" s="737"/>
    </row>
    <row r="356" spans="1:6" s="664" customFormat="1" ht="114.75">
      <c r="A356" s="671"/>
      <c r="B356" s="715" t="s">
        <v>66</v>
      </c>
      <c r="C356" s="702"/>
      <c r="D356" s="844"/>
      <c r="E356" s="845"/>
      <c r="F356" s="846"/>
    </row>
    <row r="357" spans="1:6">
      <c r="A357" s="671"/>
      <c r="B357" s="700" t="s">
        <v>102</v>
      </c>
      <c r="C357" s="702"/>
      <c r="D357" s="844"/>
      <c r="E357" s="845"/>
      <c r="F357" s="846"/>
    </row>
    <row r="358" spans="1:6" ht="25.5">
      <c r="A358" s="703"/>
      <c r="B358" s="690" t="s">
        <v>103</v>
      </c>
      <c r="C358" s="855"/>
      <c r="D358" s="852"/>
      <c r="E358" s="853"/>
      <c r="F358" s="854"/>
    </row>
    <row r="359" spans="1:6" ht="25.5">
      <c r="A359" s="703"/>
      <c r="B359" s="690" t="s">
        <v>104</v>
      </c>
      <c r="C359" s="855"/>
      <c r="D359" s="852"/>
      <c r="E359" s="853"/>
      <c r="F359" s="854"/>
    </row>
    <row r="360" spans="1:6">
      <c r="A360" s="767"/>
      <c r="B360" s="707"/>
      <c r="E360" s="737"/>
    </row>
    <row r="361" spans="1:6" ht="25.5">
      <c r="A361" s="702" t="s">
        <v>1155</v>
      </c>
      <c r="B361" s="695" t="s">
        <v>88</v>
      </c>
      <c r="C361" s="703"/>
      <c r="D361" s="704"/>
      <c r="E361" s="733"/>
      <c r="F361" s="734"/>
    </row>
    <row r="362" spans="1:6" ht="187.5" customHeight="1">
      <c r="A362" s="702"/>
      <c r="B362" s="690" t="s">
        <v>1156</v>
      </c>
      <c r="C362" s="703"/>
      <c r="D362" s="704"/>
      <c r="E362" s="733"/>
      <c r="F362" s="734"/>
    </row>
    <row r="363" spans="1:6">
      <c r="A363" s="703"/>
      <c r="B363" s="685" t="s">
        <v>89</v>
      </c>
      <c r="C363" s="703" t="s">
        <v>55</v>
      </c>
      <c r="D363" s="704">
        <v>17880</v>
      </c>
      <c r="E363" s="733">
        <v>0</v>
      </c>
      <c r="F363" s="731">
        <f>D363*E363</f>
        <v>0</v>
      </c>
    </row>
    <row r="364" spans="1:6" s="664" customFormat="1">
      <c r="A364" s="703"/>
      <c r="B364" s="700" t="s">
        <v>90</v>
      </c>
      <c r="C364" s="703" t="s">
        <v>55</v>
      </c>
      <c r="D364" s="704">
        <v>2384</v>
      </c>
      <c r="E364" s="733">
        <v>0</v>
      </c>
      <c r="F364" s="731">
        <f>D364*E364</f>
        <v>0</v>
      </c>
    </row>
    <row r="365" spans="1:6">
      <c r="A365" s="703"/>
      <c r="B365" s="700" t="s">
        <v>91</v>
      </c>
      <c r="C365" s="703" t="s">
        <v>34</v>
      </c>
      <c r="D365" s="704">
        <v>9536</v>
      </c>
      <c r="E365" s="733">
        <v>0</v>
      </c>
      <c r="F365" s="731">
        <f>D365*E365</f>
        <v>0</v>
      </c>
    </row>
    <row r="366" spans="1:6" s="664" customFormat="1">
      <c r="A366" s="703"/>
      <c r="B366" s="700"/>
      <c r="C366" s="703"/>
      <c r="D366" s="704"/>
      <c r="E366" s="733"/>
      <c r="F366" s="734"/>
    </row>
    <row r="367" spans="1:6" s="664" customFormat="1">
      <c r="A367" s="903"/>
      <c r="B367" s="700"/>
      <c r="C367" s="703"/>
      <c r="D367" s="704"/>
      <c r="E367" s="733"/>
      <c r="F367" s="734"/>
    </row>
    <row r="368" spans="1:6" s="764" customFormat="1">
      <c r="A368" s="765" t="s">
        <v>1154</v>
      </c>
      <c r="B368" s="471" t="s">
        <v>92</v>
      </c>
      <c r="C368" s="472"/>
      <c r="D368" s="795"/>
      <c r="E368" s="796"/>
      <c r="F368" s="763">
        <f>SUM(F363:F367)</f>
        <v>0</v>
      </c>
    </row>
    <row r="369" spans="1:6" s="664" customFormat="1">
      <c r="A369" s="663"/>
      <c r="B369" s="685"/>
      <c r="C369" s="703"/>
      <c r="D369" s="704"/>
      <c r="E369" s="733"/>
      <c r="F369" s="734"/>
    </row>
    <row r="370" spans="1:6" s="798" customFormat="1">
      <c r="A370" s="671"/>
      <c r="B370" s="904"/>
      <c r="C370" s="673"/>
      <c r="D370" s="674"/>
      <c r="E370" s="675"/>
      <c r="F370" s="676"/>
    </row>
    <row r="371" spans="1:6" s="664" customFormat="1">
      <c r="A371" s="765" t="s">
        <v>1157</v>
      </c>
      <c r="B371" s="766" t="s">
        <v>130</v>
      </c>
      <c r="C371" s="665"/>
      <c r="D371" s="666"/>
      <c r="E371" s="666"/>
      <c r="F371" s="713"/>
    </row>
    <row r="372" spans="1:6" s="664" customFormat="1">
      <c r="A372" s="767"/>
      <c r="B372" s="714"/>
      <c r="C372" s="665"/>
      <c r="D372" s="666"/>
      <c r="E372" s="666"/>
      <c r="F372" s="713"/>
    </row>
    <row r="373" spans="1:6" s="664" customFormat="1">
      <c r="A373" s="767"/>
      <c r="B373" s="715" t="s">
        <v>2</v>
      </c>
      <c r="C373" s="665"/>
      <c r="D373" s="666"/>
      <c r="E373" s="737"/>
      <c r="F373" s="668"/>
    </row>
    <row r="374" spans="1:6" s="664" customFormat="1" ht="63.75">
      <c r="A374" s="767"/>
      <c r="B374" s="685" t="s">
        <v>41</v>
      </c>
      <c r="C374" s="665"/>
      <c r="D374" s="666"/>
      <c r="E374" s="737"/>
      <c r="F374" s="668"/>
    </row>
    <row r="375" spans="1:6" ht="38.25">
      <c r="A375" s="671"/>
      <c r="B375" s="905" t="s">
        <v>132</v>
      </c>
      <c r="C375" s="702"/>
      <c r="D375" s="844"/>
      <c r="E375" s="845"/>
      <c r="F375" s="846"/>
    </row>
    <row r="376" spans="1:6" ht="38.25">
      <c r="A376" s="671"/>
      <c r="B376" s="905" t="s">
        <v>133</v>
      </c>
      <c r="C376" s="702"/>
      <c r="D376" s="844"/>
      <c r="E376" s="845"/>
      <c r="F376" s="846"/>
    </row>
    <row r="377" spans="1:6" ht="25.5">
      <c r="A377" s="670"/>
      <c r="B377" s="905" t="s">
        <v>134</v>
      </c>
      <c r="C377" s="855"/>
      <c r="D377" s="852"/>
      <c r="E377" s="853"/>
      <c r="F377" s="854"/>
    </row>
    <row r="378" spans="1:6">
      <c r="A378" s="670"/>
      <c r="B378" s="905" t="s">
        <v>135</v>
      </c>
      <c r="C378" s="855"/>
      <c r="D378" s="852"/>
      <c r="E378" s="853"/>
      <c r="F378" s="854"/>
    </row>
    <row r="379" spans="1:6">
      <c r="A379" s="670"/>
      <c r="B379" s="905" t="s">
        <v>136</v>
      </c>
      <c r="C379" s="855"/>
      <c r="D379" s="852"/>
      <c r="E379" s="853"/>
      <c r="F379" s="854"/>
    </row>
    <row r="380" spans="1:6">
      <c r="A380" s="670"/>
      <c r="B380" s="905" t="s">
        <v>137</v>
      </c>
      <c r="C380" s="855"/>
      <c r="D380" s="852"/>
      <c r="E380" s="853"/>
      <c r="F380" s="854"/>
    </row>
    <row r="381" spans="1:6">
      <c r="A381" s="670"/>
      <c r="B381" s="905" t="s">
        <v>138</v>
      </c>
      <c r="C381" s="855"/>
      <c r="D381" s="852"/>
      <c r="E381" s="853"/>
      <c r="F381" s="854"/>
    </row>
    <row r="382" spans="1:6" s="664" customFormat="1" ht="25.5">
      <c r="A382" s="767"/>
      <c r="B382" s="905" t="s">
        <v>139</v>
      </c>
      <c r="C382" s="665"/>
      <c r="D382" s="666"/>
      <c r="E382" s="737"/>
      <c r="F382" s="668"/>
    </row>
    <row r="383" spans="1:6" ht="63.75">
      <c r="A383" s="671"/>
      <c r="B383" s="905" t="s">
        <v>140</v>
      </c>
      <c r="C383" s="703"/>
      <c r="D383" s="704"/>
      <c r="E383" s="733"/>
      <c r="F383" s="734"/>
    </row>
    <row r="384" spans="1:6" ht="25.5">
      <c r="A384" s="671"/>
      <c r="B384" s="905" t="s">
        <v>141</v>
      </c>
      <c r="C384" s="703"/>
      <c r="D384" s="704"/>
      <c r="E384" s="733"/>
      <c r="F384" s="734"/>
    </row>
    <row r="385" spans="1:6">
      <c r="A385" s="671"/>
      <c r="B385" s="685"/>
      <c r="C385" s="703"/>
      <c r="D385" s="704"/>
      <c r="E385" s="733"/>
      <c r="F385" s="734"/>
    </row>
    <row r="386" spans="1:6" ht="63.75">
      <c r="A386" s="671" t="s">
        <v>1158</v>
      </c>
      <c r="B386" s="685" t="s">
        <v>1159</v>
      </c>
      <c r="C386" s="703"/>
      <c r="D386" s="704"/>
      <c r="E386" s="733"/>
      <c r="F386" s="734"/>
    </row>
    <row r="387" spans="1:6" ht="15">
      <c r="A387" s="671"/>
      <c r="B387" s="685"/>
      <c r="C387" s="827" t="s">
        <v>899</v>
      </c>
      <c r="D387" s="813">
        <v>430</v>
      </c>
      <c r="E387" s="778">
        <v>0</v>
      </c>
      <c r="F387" s="906">
        <f>D387*E387</f>
        <v>0</v>
      </c>
    </row>
    <row r="388" spans="1:6">
      <c r="A388" s="671"/>
      <c r="B388" s="685"/>
      <c r="C388" s="703"/>
      <c r="D388" s="704"/>
      <c r="E388" s="733"/>
      <c r="F388" s="734"/>
    </row>
    <row r="389" spans="1:6" s="764" customFormat="1">
      <c r="A389" s="765" t="s">
        <v>179</v>
      </c>
      <c r="B389" s="907" t="s">
        <v>177</v>
      </c>
      <c r="C389" s="889"/>
      <c r="D389" s="795"/>
      <c r="E389" s="795"/>
      <c r="F389" s="908">
        <f>SUM(F387:F388)</f>
        <v>0</v>
      </c>
    </row>
    <row r="390" spans="1:6">
      <c r="A390" s="671"/>
      <c r="B390" s="685"/>
      <c r="C390" s="703"/>
      <c r="D390" s="704"/>
      <c r="E390" s="733"/>
      <c r="F390" s="734"/>
    </row>
    <row r="391" spans="1:6" s="920" customFormat="1" ht="16.5" customHeight="1" thickBot="1">
      <c r="A391" s="932" t="s">
        <v>106</v>
      </c>
      <c r="B391" s="933" t="s">
        <v>123</v>
      </c>
      <c r="C391" s="974"/>
      <c r="D391" s="975"/>
      <c r="E391" s="976"/>
      <c r="F391" s="936">
        <f>F389+F368+F351+F339+F273+F212+F191+F107</f>
        <v>0</v>
      </c>
    </row>
    <row r="392" spans="1:6" s="920" customFormat="1" ht="16.5" customHeight="1" thickTop="1">
      <c r="A392" s="979"/>
      <c r="B392" s="980"/>
      <c r="C392" s="981"/>
      <c r="D392" s="680"/>
      <c r="E392" s="962"/>
      <c r="F392" s="982"/>
    </row>
    <row r="393" spans="1:6" s="664" customFormat="1">
      <c r="A393" s="663"/>
      <c r="B393" s="707"/>
      <c r="C393" s="665"/>
      <c r="D393" s="666"/>
      <c r="E393" s="667"/>
      <c r="F393" s="668"/>
    </row>
    <row r="394" spans="1:6" s="920" customFormat="1" ht="16.5" customHeight="1" thickBot="1">
      <c r="A394" s="932" t="s">
        <v>124</v>
      </c>
      <c r="B394" s="933" t="s">
        <v>122</v>
      </c>
      <c r="C394" s="974"/>
      <c r="D394" s="975"/>
      <c r="E394" s="976"/>
      <c r="F394" s="936"/>
    </row>
    <row r="395" spans="1:6" ht="13.5" thickTop="1">
      <c r="A395" s="909"/>
      <c r="B395" s="910"/>
      <c r="C395" s="909"/>
      <c r="D395" s="911"/>
      <c r="E395" s="912"/>
      <c r="F395" s="913"/>
    </row>
    <row r="396" spans="1:6" s="983" customFormat="1">
      <c r="A396" s="671"/>
      <c r="B396" s="841"/>
      <c r="C396" s="841"/>
      <c r="D396" s="674"/>
      <c r="E396" s="822"/>
      <c r="F396" s="676"/>
    </row>
    <row r="397" spans="1:6" s="664" customFormat="1">
      <c r="A397" s="710" t="s">
        <v>1160</v>
      </c>
      <c r="B397" s="766" t="s">
        <v>98</v>
      </c>
      <c r="C397" s="665"/>
      <c r="D397" s="666"/>
      <c r="E397" s="666"/>
      <c r="F397" s="713"/>
    </row>
    <row r="398" spans="1:6" s="664" customFormat="1" ht="12.75" customHeight="1">
      <c r="A398" s="663"/>
      <c r="B398" s="714"/>
      <c r="C398" s="665"/>
      <c r="D398" s="666"/>
      <c r="E398" s="666"/>
      <c r="F398" s="713"/>
    </row>
    <row r="399" spans="1:6" s="664" customFormat="1">
      <c r="A399" s="671"/>
      <c r="B399" s="715" t="s">
        <v>2</v>
      </c>
      <c r="C399" s="673"/>
      <c r="D399" s="674"/>
      <c r="E399" s="822"/>
      <c r="F399" s="676"/>
    </row>
    <row r="400" spans="1:6" s="664" customFormat="1" ht="114.75">
      <c r="A400" s="671"/>
      <c r="B400" s="715" t="s">
        <v>66</v>
      </c>
      <c r="C400" s="673"/>
      <c r="D400" s="674"/>
      <c r="E400" s="822"/>
      <c r="F400" s="676"/>
    </row>
    <row r="401" spans="1:6" s="664" customFormat="1" ht="12.75" customHeight="1">
      <c r="A401" s="663"/>
      <c r="B401" s="707"/>
      <c r="C401" s="665"/>
      <c r="D401" s="666"/>
      <c r="E401" s="737"/>
      <c r="F401" s="668"/>
    </row>
    <row r="402" spans="1:6" s="664" customFormat="1">
      <c r="A402" s="696"/>
      <c r="B402" s="700"/>
      <c r="C402" s="670"/>
      <c r="D402" s="704"/>
      <c r="E402" s="705"/>
      <c r="F402" s="706"/>
    </row>
    <row r="403" spans="1:6">
      <c r="A403" s="914" t="s">
        <v>1161</v>
      </c>
      <c r="B403" s="915" t="s">
        <v>99</v>
      </c>
      <c r="C403" s="703"/>
      <c r="D403" s="704"/>
      <c r="E403" s="733"/>
      <c r="F403" s="734"/>
    </row>
    <row r="404" spans="1:6" s="664" customFormat="1" ht="115.5" customHeight="1">
      <c r="A404" s="702"/>
      <c r="B404" s="916" t="s">
        <v>100</v>
      </c>
      <c r="C404" s="703"/>
      <c r="D404" s="704"/>
      <c r="E404" s="733"/>
      <c r="F404" s="734"/>
    </row>
    <row r="405" spans="1:6" ht="15">
      <c r="A405" s="702"/>
      <c r="B405" s="700"/>
      <c r="C405" s="703" t="s">
        <v>899</v>
      </c>
      <c r="D405" s="704">
        <v>2150</v>
      </c>
      <c r="E405" s="733">
        <v>0</v>
      </c>
      <c r="F405" s="731">
        <f>D405*E405</f>
        <v>0</v>
      </c>
    </row>
    <row r="406" spans="1:6">
      <c r="B406" s="707"/>
      <c r="E406" s="737"/>
    </row>
    <row r="407" spans="1:6" s="664" customFormat="1" ht="93" customHeight="1">
      <c r="A407" s="914" t="s">
        <v>1162</v>
      </c>
      <c r="B407" s="685" t="s">
        <v>906</v>
      </c>
      <c r="C407" s="702"/>
      <c r="D407" s="844"/>
      <c r="E407" s="845"/>
      <c r="F407" s="846"/>
    </row>
    <row r="408" spans="1:6" s="664" customFormat="1" ht="15">
      <c r="A408" s="702"/>
      <c r="B408" s="700"/>
      <c r="C408" s="703" t="s">
        <v>899</v>
      </c>
      <c r="D408" s="704">
        <v>2950</v>
      </c>
      <c r="E408" s="733">
        <v>0</v>
      </c>
      <c r="F408" s="731">
        <f>D408*E408</f>
        <v>0</v>
      </c>
    </row>
    <row r="409" spans="1:6" s="664" customFormat="1">
      <c r="A409" s="702"/>
      <c r="B409" s="700"/>
      <c r="C409" s="703"/>
      <c r="D409" s="704"/>
      <c r="E409" s="733"/>
      <c r="F409" s="734"/>
    </row>
    <row r="410" spans="1:6">
      <c r="A410" s="914" t="s">
        <v>1163</v>
      </c>
      <c r="B410" s="916" t="s">
        <v>168</v>
      </c>
      <c r="C410" s="703"/>
      <c r="D410" s="704"/>
      <c r="E410" s="733"/>
      <c r="F410" s="734"/>
    </row>
    <row r="411" spans="1:6" s="664" customFormat="1" ht="57" customHeight="1">
      <c r="A411" s="702"/>
      <c r="B411" s="916" t="s">
        <v>748</v>
      </c>
      <c r="C411" s="703"/>
      <c r="D411" s="704"/>
      <c r="E411" s="733"/>
      <c r="F411" s="734"/>
    </row>
    <row r="412" spans="1:6" ht="15">
      <c r="A412" s="702"/>
      <c r="B412" s="782"/>
      <c r="C412" s="703" t="s">
        <v>899</v>
      </c>
      <c r="D412" s="704">
        <v>50</v>
      </c>
      <c r="E412" s="733">
        <v>0</v>
      </c>
      <c r="F412" s="731">
        <f>D412*E412</f>
        <v>0</v>
      </c>
    </row>
    <row r="413" spans="1:6">
      <c r="B413" s="707"/>
      <c r="E413" s="737"/>
    </row>
    <row r="414" spans="1:6" s="910" customFormat="1">
      <c r="A414" s="917"/>
      <c r="D414" s="911"/>
      <c r="E414" s="912"/>
      <c r="F414" s="913"/>
    </row>
    <row r="415" spans="1:6" ht="21" customHeight="1">
      <c r="A415" s="702"/>
      <c r="B415" s="700"/>
      <c r="C415" s="703"/>
      <c r="D415" s="704"/>
      <c r="E415" s="733"/>
      <c r="F415" s="734"/>
    </row>
    <row r="416" spans="1:6" s="918" customFormat="1">
      <c r="A416" s="710" t="s">
        <v>1160</v>
      </c>
      <c r="B416" s="471" t="s">
        <v>1164</v>
      </c>
      <c r="C416" s="472"/>
      <c r="D416" s="795"/>
      <c r="E416" s="796"/>
      <c r="F416" s="763">
        <f>SUM(F402:F415)</f>
        <v>0</v>
      </c>
    </row>
    <row r="417" spans="1:202" s="664" customFormat="1">
      <c r="A417" s="702"/>
      <c r="B417" s="690"/>
      <c r="C417" s="703"/>
      <c r="D417" s="919"/>
      <c r="E417" s="705"/>
      <c r="F417" s="706"/>
    </row>
    <row r="418" spans="1:202" s="920" customFormat="1" ht="16.5" customHeight="1" thickBot="1">
      <c r="A418" s="932" t="s">
        <v>124</v>
      </c>
      <c r="B418" s="933" t="s">
        <v>125</v>
      </c>
      <c r="C418" s="974"/>
      <c r="D418" s="975"/>
      <c r="E418" s="976"/>
      <c r="F418" s="936">
        <f>F416</f>
        <v>0</v>
      </c>
    </row>
    <row r="419" spans="1:202" s="920" customFormat="1" ht="16.5" customHeight="1" thickTop="1">
      <c r="A419" s="979"/>
      <c r="B419" s="980"/>
      <c r="C419" s="981"/>
      <c r="D419" s="680"/>
      <c r="E419" s="962"/>
      <c r="F419" s="982"/>
    </row>
    <row r="420" spans="1:202" s="555" customFormat="1" ht="15" customHeight="1">
      <c r="A420" s="550"/>
      <c r="B420" s="551"/>
      <c r="C420" s="552"/>
      <c r="D420" s="553"/>
      <c r="E420" s="554"/>
      <c r="F420" s="630"/>
    </row>
    <row r="421" spans="1:202" s="562" customFormat="1">
      <c r="A421" s="558"/>
      <c r="B421" s="560"/>
      <c r="C421" s="561"/>
      <c r="D421" s="565"/>
      <c r="E421" s="563"/>
      <c r="F421" s="631"/>
    </row>
    <row r="422" spans="1:202" s="562" customFormat="1">
      <c r="A422" s="558"/>
      <c r="B422" s="560"/>
      <c r="C422" s="561"/>
      <c r="D422" s="565"/>
      <c r="E422" s="563"/>
      <c r="F422" s="631"/>
      <c r="FT422" s="559"/>
      <c r="FU422" s="559"/>
      <c r="FV422" s="559"/>
      <c r="FW422" s="559"/>
      <c r="FX422" s="559"/>
      <c r="FY422" s="559"/>
      <c r="FZ422" s="559"/>
      <c r="GA422" s="559"/>
      <c r="GB422" s="559"/>
      <c r="GC422" s="559"/>
      <c r="GD422" s="559"/>
      <c r="GE422" s="559"/>
      <c r="GF422" s="559"/>
      <c r="GG422" s="559"/>
      <c r="GH422" s="559"/>
      <c r="GI422" s="559"/>
      <c r="GJ422" s="559"/>
      <c r="GK422" s="559"/>
      <c r="GL422" s="559"/>
      <c r="GM422" s="559"/>
      <c r="GN422" s="559"/>
      <c r="GO422" s="559"/>
      <c r="GP422" s="559"/>
      <c r="GQ422" s="559"/>
      <c r="GR422" s="559"/>
      <c r="GS422" s="559"/>
      <c r="GT422" s="559"/>
    </row>
    <row r="423" spans="1:202" s="920" customFormat="1" ht="16.5" customHeight="1">
      <c r="A423" s="979"/>
      <c r="B423" s="980"/>
      <c r="C423" s="981"/>
      <c r="D423" s="680"/>
      <c r="E423" s="962"/>
      <c r="F423" s="982"/>
    </row>
    <row r="424" spans="1:202" s="920" customFormat="1" ht="16.5" customHeight="1">
      <c r="B424" s="920" t="s">
        <v>722</v>
      </c>
      <c r="C424" s="691"/>
      <c r="D424" s="691"/>
      <c r="E424" s="692"/>
      <c r="F424" s="693"/>
      <c r="G424" s="921"/>
    </row>
    <row r="425" spans="1:202" s="920" customFormat="1" ht="16.5" customHeight="1">
      <c r="A425" s="922" t="s">
        <v>725</v>
      </c>
      <c r="B425" s="923" t="s">
        <v>15</v>
      </c>
      <c r="C425" s="924"/>
      <c r="D425" s="924"/>
      <c r="E425" s="925"/>
      <c r="F425" s="926">
        <f>F107</f>
        <v>0</v>
      </c>
      <c r="G425" s="921"/>
    </row>
    <row r="426" spans="1:202" s="920" customFormat="1" ht="16.5" customHeight="1">
      <c r="A426" s="922" t="s">
        <v>723</v>
      </c>
      <c r="B426" s="923" t="s">
        <v>726</v>
      </c>
      <c r="C426" s="924"/>
      <c r="D426" s="924"/>
      <c r="E426" s="925"/>
      <c r="F426" s="926">
        <f>F191</f>
        <v>0</v>
      </c>
      <c r="G426" s="921"/>
    </row>
    <row r="427" spans="1:202" s="920" customFormat="1" ht="16.5" customHeight="1">
      <c r="A427" s="922" t="s">
        <v>727</v>
      </c>
      <c r="B427" s="923" t="s">
        <v>728</v>
      </c>
      <c r="C427" s="924"/>
      <c r="D427" s="924"/>
      <c r="E427" s="925"/>
      <c r="F427" s="926">
        <f>F212</f>
        <v>0</v>
      </c>
      <c r="G427" s="921"/>
    </row>
    <row r="428" spans="1:202" s="920" customFormat="1" ht="16.5" customHeight="1">
      <c r="A428" s="922" t="s">
        <v>729</v>
      </c>
      <c r="B428" s="923" t="s">
        <v>730</v>
      </c>
      <c r="C428" s="924"/>
      <c r="D428" s="924"/>
      <c r="E428" s="925"/>
      <c r="F428" s="926">
        <f>F273</f>
        <v>0</v>
      </c>
      <c r="G428" s="921"/>
    </row>
    <row r="429" spans="1:202" s="920" customFormat="1" ht="16.5" customHeight="1">
      <c r="A429" s="922" t="s">
        <v>731</v>
      </c>
      <c r="B429" s="923" t="s">
        <v>79</v>
      </c>
      <c r="C429" s="924"/>
      <c r="D429" s="924"/>
      <c r="E429" s="925"/>
      <c r="F429" s="926">
        <f>F339</f>
        <v>0</v>
      </c>
      <c r="G429" s="921"/>
    </row>
    <row r="430" spans="1:202" s="920" customFormat="1" ht="16.5" customHeight="1">
      <c r="A430" s="922" t="s">
        <v>732</v>
      </c>
      <c r="B430" s="923" t="s">
        <v>85</v>
      </c>
      <c r="C430" s="924"/>
      <c r="D430" s="924"/>
      <c r="E430" s="925"/>
      <c r="F430" s="926">
        <f>F351</f>
        <v>0</v>
      </c>
      <c r="G430" s="921"/>
    </row>
    <row r="431" spans="1:202" s="920" customFormat="1" ht="16.5" customHeight="1">
      <c r="A431" s="922" t="s">
        <v>733</v>
      </c>
      <c r="B431" s="923" t="s">
        <v>92</v>
      </c>
      <c r="C431" s="924"/>
      <c r="D431" s="924"/>
      <c r="E431" s="925"/>
      <c r="F431" s="926">
        <f>F368</f>
        <v>0</v>
      </c>
      <c r="G431" s="921"/>
    </row>
    <row r="432" spans="1:202" s="920" customFormat="1" ht="16.5" customHeight="1">
      <c r="A432" s="922" t="s">
        <v>734</v>
      </c>
      <c r="B432" s="923" t="s">
        <v>735</v>
      </c>
      <c r="C432" s="924"/>
      <c r="D432" s="924"/>
      <c r="E432" s="925"/>
      <c r="F432" s="926">
        <f>F389</f>
        <v>0</v>
      </c>
      <c r="G432" s="921"/>
    </row>
    <row r="433" spans="1:7" s="920" customFormat="1" ht="16.5" customHeight="1">
      <c r="A433" s="927"/>
      <c r="B433" s="928"/>
      <c r="C433" s="929"/>
      <c r="D433" s="929"/>
      <c r="E433" s="930"/>
      <c r="F433" s="931"/>
      <c r="G433" s="921"/>
    </row>
    <row r="434" spans="1:7" s="920" customFormat="1" ht="16.5" customHeight="1" thickBot="1">
      <c r="A434" s="932" t="s">
        <v>106</v>
      </c>
      <c r="B434" s="933" t="s">
        <v>123</v>
      </c>
      <c r="C434" s="934"/>
      <c r="D434" s="934"/>
      <c r="E434" s="935"/>
      <c r="F434" s="936">
        <f>SUM(F425:F433)</f>
        <v>0</v>
      </c>
      <c r="G434" s="921"/>
    </row>
    <row r="435" spans="1:7" s="920" customFormat="1" ht="16.5" customHeight="1" thickTop="1">
      <c r="A435" s="937"/>
      <c r="B435" s="938"/>
      <c r="C435" s="939"/>
      <c r="D435" s="939"/>
      <c r="E435" s="940"/>
      <c r="F435" s="941"/>
      <c r="G435" s="921"/>
    </row>
    <row r="436" spans="1:7" s="920" customFormat="1" ht="16.5" customHeight="1">
      <c r="A436" s="922" t="s">
        <v>736</v>
      </c>
      <c r="B436" s="942" t="s">
        <v>173</v>
      </c>
      <c r="C436" s="924"/>
      <c r="D436" s="924"/>
      <c r="E436" s="943"/>
      <c r="F436" s="926">
        <f>F416</f>
        <v>0</v>
      </c>
      <c r="G436" s="921"/>
    </row>
    <row r="437" spans="1:7" s="920" customFormat="1" ht="16.5" customHeight="1">
      <c r="A437" s="927"/>
      <c r="B437" s="928"/>
      <c r="C437" s="929"/>
      <c r="D437" s="929"/>
      <c r="E437" s="930"/>
      <c r="F437" s="931"/>
      <c r="G437" s="921"/>
    </row>
    <row r="438" spans="1:7" s="920" customFormat="1" ht="16.5" customHeight="1" thickBot="1">
      <c r="A438" s="932" t="s">
        <v>124</v>
      </c>
      <c r="B438" s="933" t="s">
        <v>125</v>
      </c>
      <c r="C438" s="934"/>
      <c r="D438" s="934"/>
      <c r="E438" s="935"/>
      <c r="F438" s="936">
        <f>SUM(F436:F437)</f>
        <v>0</v>
      </c>
      <c r="G438" s="921"/>
    </row>
    <row r="439" spans="1:7" s="920" customFormat="1" ht="16.5" customHeight="1" thickTop="1">
      <c r="A439" s="944"/>
      <c r="C439" s="691"/>
      <c r="D439" s="691"/>
      <c r="E439" s="692"/>
      <c r="F439" s="693"/>
      <c r="G439" s="921"/>
    </row>
    <row r="440" spans="1:7" s="557" customFormat="1" ht="13.5" thickBot="1">
      <c r="A440" s="567"/>
      <c r="B440" s="569"/>
      <c r="D440" s="568"/>
      <c r="E440" s="556"/>
      <c r="F440" s="632"/>
    </row>
    <row r="441" spans="1:7" s="920" customFormat="1" ht="16.5" customHeight="1" thickBot="1">
      <c r="A441" s="945"/>
      <c r="B441" s="946" t="s">
        <v>1165</v>
      </c>
      <c r="C441" s="947"/>
      <c r="D441" s="947"/>
      <c r="E441" s="948"/>
      <c r="F441" s="949">
        <f>F438+F434</f>
        <v>0</v>
      </c>
      <c r="G441" s="921"/>
    </row>
    <row r="442" spans="1:7" s="920" customFormat="1" ht="16.5" customHeight="1">
      <c r="A442" s="944"/>
      <c r="C442" s="691"/>
      <c r="D442" s="691"/>
      <c r="E442" s="692"/>
      <c r="F442" s="693"/>
      <c r="G442" s="921"/>
    </row>
  </sheetData>
  <mergeCells count="6">
    <mergeCell ref="B416:C416"/>
    <mergeCell ref="B17:E17"/>
    <mergeCell ref="A47:F47"/>
    <mergeCell ref="B107:C107"/>
    <mergeCell ref="B351:C351"/>
    <mergeCell ref="B368:C368"/>
  </mergeCells>
  <pageMargins left="1.1811023622047245" right="0.39370078740157483" top="0.39370078740157483" bottom="0.59055118110236227" header="0.31496062992125984" footer="0.31496062992125984"/>
  <pageSetup paperSize="9" scale="93" fitToHeight="0" orientation="portrait" useFirstPageNumber="1" r:id="rId1"/>
  <headerFooter alignWithMargins="0">
    <oddFooter>Stranica &amp;P od &amp;N</oddFooter>
  </headerFooter>
  <rowBreaks count="8" manualBreakCount="8">
    <brk id="41" max="5" man="1"/>
    <brk id="228" max="5" man="1"/>
    <brk id="242" max="5" man="1"/>
    <brk id="295" max="5" man="1"/>
    <brk id="309" max="5" man="1"/>
    <brk id="370" max="5" man="1"/>
    <brk id="393" max="5" man="1"/>
    <brk id="419"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view="pageBreakPreview" topLeftCell="A64" zoomScale="140" zoomScaleNormal="100" zoomScaleSheetLayoutView="140" workbookViewId="0">
      <selection sqref="A1:XFD3"/>
    </sheetView>
  </sheetViews>
  <sheetFormatPr defaultColWidth="9.140625" defaultRowHeight="12.75"/>
  <cols>
    <col min="1" max="1" width="6.7109375" style="524" customWidth="1"/>
    <col min="2" max="2" width="38.7109375" style="525" customWidth="1"/>
    <col min="3" max="3" width="8" style="524" bestFit="1" customWidth="1"/>
    <col min="4" max="4" width="7.7109375" style="524" customWidth="1"/>
    <col min="5" max="5" width="14" style="633" bestFit="1" customWidth="1"/>
    <col min="6" max="6" width="15.7109375" style="633" bestFit="1" customWidth="1"/>
    <col min="7" max="7" width="46.85546875" style="525" customWidth="1"/>
    <col min="8" max="16384" width="9.140625" style="525"/>
  </cols>
  <sheetData>
    <row r="1" spans="1:7" s="664" customFormat="1" ht="15.75" customHeight="1" thickBot="1">
      <c r="A1" s="495" t="s">
        <v>1005</v>
      </c>
      <c r="B1" s="496"/>
      <c r="C1" s="496"/>
      <c r="D1" s="496"/>
      <c r="E1" s="496"/>
      <c r="F1" s="518"/>
    </row>
    <row r="2" spans="1:7" s="664" customFormat="1" ht="39" customHeight="1">
      <c r="A2" s="490" t="s">
        <v>982</v>
      </c>
      <c r="B2" s="490" t="s">
        <v>967</v>
      </c>
      <c r="C2" s="491" t="s">
        <v>980</v>
      </c>
      <c r="D2" s="492" t="s">
        <v>766</v>
      </c>
      <c r="E2" s="493" t="s">
        <v>981</v>
      </c>
      <c r="F2" s="494" t="s">
        <v>1003</v>
      </c>
    </row>
    <row r="3" spans="1:7">
      <c r="A3" s="528"/>
      <c r="B3" s="529"/>
      <c r="E3" s="637"/>
      <c r="F3" s="647"/>
      <c r="G3" s="530"/>
    </row>
    <row r="4" spans="1:7" ht="89.25">
      <c r="A4" s="531"/>
      <c r="B4" s="530" t="s">
        <v>757</v>
      </c>
      <c r="E4" s="637"/>
      <c r="F4" s="647"/>
      <c r="G4" s="530"/>
    </row>
    <row r="5" spans="1:7" ht="38.25">
      <c r="A5" s="528"/>
      <c r="B5" s="530" t="s">
        <v>758</v>
      </c>
      <c r="E5" s="637"/>
      <c r="F5" s="647"/>
      <c r="G5" s="530"/>
    </row>
    <row r="6" spans="1:7" ht="38.25">
      <c r="A6" s="531"/>
      <c r="B6" s="530" t="s">
        <v>759</v>
      </c>
      <c r="E6" s="637"/>
      <c r="F6" s="647"/>
      <c r="G6" s="530"/>
    </row>
    <row r="7" spans="1:7" ht="25.5">
      <c r="A7" s="531"/>
      <c r="B7" s="530" t="s">
        <v>760</v>
      </c>
      <c r="E7" s="637"/>
      <c r="F7" s="647"/>
      <c r="G7" s="530"/>
    </row>
    <row r="8" spans="1:7" ht="38.25">
      <c r="A8" s="531"/>
      <c r="B8" s="530" t="s">
        <v>761</v>
      </c>
      <c r="E8" s="637"/>
      <c r="F8" s="647"/>
      <c r="G8" s="532"/>
    </row>
    <row r="9" spans="1:7" ht="91.5" customHeight="1">
      <c r="A9" s="531"/>
      <c r="B9" s="532" t="s">
        <v>762</v>
      </c>
      <c r="C9" s="533"/>
      <c r="D9" s="533"/>
      <c r="E9" s="638"/>
      <c r="F9" s="648"/>
      <c r="G9" s="532"/>
    </row>
    <row r="10" spans="1:7" ht="89.25">
      <c r="A10" s="531"/>
      <c r="B10" s="532" t="s">
        <v>763</v>
      </c>
      <c r="C10" s="533"/>
      <c r="D10" s="533"/>
      <c r="E10" s="638"/>
      <c r="F10" s="648"/>
      <c r="G10" s="530"/>
    </row>
    <row r="11" spans="1:7" ht="38.25">
      <c r="A11" s="531"/>
      <c r="B11" s="530" t="s">
        <v>764</v>
      </c>
      <c r="C11" s="533"/>
      <c r="D11" s="533"/>
      <c r="E11" s="638"/>
      <c r="F11" s="648"/>
      <c r="G11" s="534"/>
    </row>
    <row r="12" spans="1:7">
      <c r="A12" s="531"/>
      <c r="B12" s="527"/>
      <c r="C12" s="525"/>
      <c r="D12" s="535"/>
      <c r="F12" s="647"/>
      <c r="G12" s="534"/>
    </row>
    <row r="13" spans="1:7" ht="51">
      <c r="A13" s="531"/>
      <c r="B13" s="534" t="s">
        <v>765</v>
      </c>
      <c r="C13" s="525"/>
      <c r="D13" s="525"/>
      <c r="F13" s="647"/>
      <c r="G13" s="534"/>
    </row>
    <row r="14" spans="1:7">
      <c r="A14" s="531"/>
      <c r="B14" s="534"/>
      <c r="C14" s="525"/>
      <c r="D14" s="525"/>
      <c r="F14" s="647"/>
      <c r="G14" s="534"/>
    </row>
    <row r="15" spans="1:7">
      <c r="A15" s="536" t="s">
        <v>106</v>
      </c>
      <c r="B15" s="529" t="s">
        <v>775</v>
      </c>
      <c r="C15" s="525"/>
      <c r="D15" s="525"/>
      <c r="G15" s="537"/>
    </row>
    <row r="16" spans="1:7">
      <c r="A16" s="531"/>
      <c r="B16" s="534"/>
      <c r="C16" s="525"/>
      <c r="D16" s="525"/>
      <c r="G16" s="529"/>
    </row>
    <row r="17" spans="1:7">
      <c r="A17" s="531">
        <v>1</v>
      </c>
      <c r="B17" s="538" t="s">
        <v>779</v>
      </c>
      <c r="C17" s="525"/>
      <c r="D17" s="525" t="s">
        <v>667</v>
      </c>
      <c r="G17" s="529"/>
    </row>
    <row r="18" spans="1:7" ht="25.5">
      <c r="A18" s="531"/>
      <c r="B18" s="538" t="s">
        <v>780</v>
      </c>
      <c r="C18" s="533" t="s">
        <v>6</v>
      </c>
      <c r="D18" s="533">
        <v>1</v>
      </c>
      <c r="E18" s="639"/>
      <c r="F18" s="649">
        <f>D18*E18</f>
        <v>0</v>
      </c>
      <c r="G18" s="529"/>
    </row>
    <row r="19" spans="1:7">
      <c r="A19" s="531"/>
      <c r="B19" s="538"/>
      <c r="C19" s="533"/>
      <c r="D19" s="533"/>
      <c r="E19" s="639"/>
      <c r="F19" s="649"/>
      <c r="G19" s="529"/>
    </row>
    <row r="20" spans="1:7">
      <c r="A20" s="531">
        <v>2</v>
      </c>
      <c r="B20" s="538" t="s">
        <v>781</v>
      </c>
      <c r="C20" s="533"/>
      <c r="D20" s="533"/>
      <c r="E20" s="639"/>
      <c r="F20" s="649"/>
      <c r="G20" s="529"/>
    </row>
    <row r="21" spans="1:7" ht="38.25">
      <c r="A21" s="525"/>
      <c r="B21" s="538" t="s">
        <v>782</v>
      </c>
      <c r="C21" s="539"/>
      <c r="D21" s="540"/>
      <c r="E21" s="640"/>
      <c r="F21" s="640"/>
      <c r="G21" s="534"/>
    </row>
    <row r="22" spans="1:7">
      <c r="A22" s="531"/>
      <c r="B22" s="538"/>
      <c r="C22" s="539" t="s">
        <v>6</v>
      </c>
      <c r="D22" s="540">
        <v>113</v>
      </c>
      <c r="E22" s="639"/>
      <c r="F22" s="649">
        <f>D22*E22</f>
        <v>0</v>
      </c>
      <c r="G22" s="534"/>
    </row>
    <row r="23" spans="1:7">
      <c r="A23" s="531"/>
      <c r="B23" s="538"/>
      <c r="C23" s="539"/>
      <c r="D23" s="540"/>
      <c r="E23" s="639"/>
      <c r="F23" s="649"/>
      <c r="G23" s="534"/>
    </row>
    <row r="24" spans="1:7">
      <c r="A24" s="531" t="s">
        <v>770</v>
      </c>
      <c r="B24" s="538" t="s">
        <v>783</v>
      </c>
      <c r="C24" s="533"/>
      <c r="D24" s="533"/>
      <c r="E24" s="639"/>
      <c r="F24" s="649"/>
      <c r="G24" s="529"/>
    </row>
    <row r="25" spans="1:7" ht="25.5">
      <c r="A25" s="531"/>
      <c r="B25" s="538" t="s">
        <v>784</v>
      </c>
      <c r="C25" s="525"/>
      <c r="D25" s="525"/>
      <c r="G25" s="529"/>
    </row>
    <row r="26" spans="1:7">
      <c r="A26" s="531"/>
      <c r="B26" s="538" t="s">
        <v>785</v>
      </c>
      <c r="C26" s="533" t="s">
        <v>34</v>
      </c>
      <c r="D26" s="533">
        <v>26</v>
      </c>
      <c r="E26" s="639"/>
      <c r="F26" s="649">
        <f>D26*E26</f>
        <v>0</v>
      </c>
      <c r="G26" s="529"/>
    </row>
    <row r="27" spans="1:7" ht="38.25">
      <c r="A27" s="531"/>
      <c r="B27" s="538" t="s">
        <v>786</v>
      </c>
      <c r="C27" s="533" t="s">
        <v>34</v>
      </c>
      <c r="D27" s="533">
        <v>31</v>
      </c>
      <c r="E27" s="639"/>
      <c r="F27" s="649">
        <f>D27*E27</f>
        <v>0</v>
      </c>
      <c r="G27" s="529"/>
    </row>
    <row r="28" spans="1:7">
      <c r="A28" s="531"/>
      <c r="B28" s="538"/>
      <c r="C28" s="533"/>
      <c r="D28" s="533"/>
      <c r="E28" s="639"/>
      <c r="F28" s="649"/>
      <c r="G28" s="529"/>
    </row>
    <row r="29" spans="1:7">
      <c r="A29" s="531" t="s">
        <v>771</v>
      </c>
      <c r="B29" s="538" t="s">
        <v>787</v>
      </c>
      <c r="C29" s="533"/>
      <c r="D29" s="533"/>
      <c r="E29" s="639"/>
      <c r="F29" s="649"/>
      <c r="G29" s="529"/>
    </row>
    <row r="30" spans="1:7" ht="51">
      <c r="A30" s="531"/>
      <c r="B30" s="538" t="s">
        <v>788</v>
      </c>
      <c r="C30" s="525"/>
      <c r="D30" s="525"/>
      <c r="G30" s="529"/>
    </row>
    <row r="31" spans="1:7">
      <c r="A31" s="531"/>
      <c r="B31" s="538" t="s">
        <v>789</v>
      </c>
      <c r="C31" s="533" t="s">
        <v>773</v>
      </c>
      <c r="D31" s="533">
        <v>882</v>
      </c>
      <c r="E31" s="639"/>
      <c r="F31" s="649">
        <f>D31*E31</f>
        <v>0</v>
      </c>
      <c r="G31" s="529"/>
    </row>
    <row r="32" spans="1:7">
      <c r="A32" s="531"/>
      <c r="B32" s="538" t="s">
        <v>790</v>
      </c>
      <c r="C32" s="533" t="s">
        <v>773</v>
      </c>
      <c r="D32" s="533">
        <v>10</v>
      </c>
      <c r="E32" s="639"/>
      <c r="F32" s="649">
        <f>D32*E32</f>
        <v>0</v>
      </c>
      <c r="G32" s="529"/>
    </row>
    <row r="33" spans="1:7">
      <c r="A33" s="531"/>
      <c r="B33" s="538" t="s">
        <v>791</v>
      </c>
      <c r="C33" s="533" t="s">
        <v>773</v>
      </c>
      <c r="D33" s="533">
        <v>10</v>
      </c>
      <c r="E33" s="639"/>
      <c r="F33" s="649">
        <f>D33*E33</f>
        <v>0</v>
      </c>
      <c r="G33" s="529"/>
    </row>
    <row r="34" spans="1:7">
      <c r="A34" s="531"/>
      <c r="B34" s="538"/>
      <c r="C34" s="533"/>
      <c r="D34" s="533"/>
      <c r="E34" s="639"/>
      <c r="F34" s="649"/>
      <c r="G34" s="529"/>
    </row>
    <row r="35" spans="1:7">
      <c r="A35" s="531" t="s">
        <v>772</v>
      </c>
      <c r="B35" s="538" t="s">
        <v>792</v>
      </c>
      <c r="C35" s="533"/>
      <c r="D35" s="533"/>
      <c r="E35" s="639"/>
      <c r="F35" s="649"/>
      <c r="G35" s="529"/>
    </row>
    <row r="36" spans="1:7" ht="38.25">
      <c r="A36" s="531"/>
      <c r="B36" s="538" t="s">
        <v>793</v>
      </c>
      <c r="C36" s="533"/>
      <c r="D36" s="533"/>
      <c r="E36" s="639"/>
      <c r="F36" s="649"/>
      <c r="G36" s="529"/>
    </row>
    <row r="37" spans="1:7">
      <c r="A37" s="531"/>
      <c r="B37" s="538" t="s">
        <v>794</v>
      </c>
      <c r="C37" s="533" t="s">
        <v>34</v>
      </c>
      <c r="D37" s="533">
        <v>28</v>
      </c>
      <c r="E37" s="639"/>
      <c r="F37" s="649">
        <f>D37*E37</f>
        <v>0</v>
      </c>
      <c r="G37" s="529"/>
    </row>
    <row r="38" spans="1:7" ht="38.25">
      <c r="A38" s="531"/>
      <c r="B38" s="538" t="s">
        <v>1166</v>
      </c>
      <c r="C38" s="533" t="s">
        <v>34</v>
      </c>
      <c r="D38" s="533">
        <v>35</v>
      </c>
      <c r="E38" s="639"/>
      <c r="F38" s="649">
        <f>D38*E38</f>
        <v>0</v>
      </c>
      <c r="G38" s="529"/>
    </row>
    <row r="39" spans="1:7">
      <c r="A39" s="531"/>
      <c r="B39" s="538"/>
      <c r="C39" s="533"/>
      <c r="D39" s="533"/>
      <c r="E39" s="639"/>
      <c r="F39" s="649"/>
      <c r="G39" s="529"/>
    </row>
    <row r="40" spans="1:7">
      <c r="A40" s="531">
        <v>6</v>
      </c>
      <c r="B40" s="538" t="s">
        <v>796</v>
      </c>
      <c r="C40" s="533"/>
      <c r="D40" s="533"/>
      <c r="E40" s="639"/>
      <c r="F40" s="649"/>
      <c r="G40" s="529"/>
    </row>
    <row r="41" spans="1:7">
      <c r="A41" s="531"/>
      <c r="B41" s="538" t="s">
        <v>797</v>
      </c>
      <c r="C41" s="525"/>
      <c r="D41" s="525"/>
      <c r="G41" s="529"/>
    </row>
    <row r="42" spans="1:7" ht="38.25">
      <c r="A42" s="531"/>
      <c r="B42" s="538" t="s">
        <v>798</v>
      </c>
      <c r="C42" s="533" t="s">
        <v>55</v>
      </c>
      <c r="D42" s="533">
        <v>357</v>
      </c>
      <c r="E42" s="639"/>
      <c r="F42" s="649">
        <f>D42*E42</f>
        <v>0</v>
      </c>
      <c r="G42" s="529"/>
    </row>
    <row r="43" spans="1:7">
      <c r="A43" s="531"/>
      <c r="B43" s="538" t="s">
        <v>799</v>
      </c>
      <c r="C43" s="533" t="s">
        <v>6</v>
      </c>
      <c r="D43" s="533">
        <v>2</v>
      </c>
      <c r="E43" s="639"/>
      <c r="F43" s="649">
        <f>D43*E43</f>
        <v>0</v>
      </c>
      <c r="G43" s="529"/>
    </row>
    <row r="44" spans="1:7">
      <c r="A44" s="531"/>
      <c r="B44" s="538" t="s">
        <v>800</v>
      </c>
      <c r="C44" s="533" t="s">
        <v>6</v>
      </c>
      <c r="D44" s="533">
        <v>4</v>
      </c>
      <c r="E44" s="639"/>
      <c r="F44" s="649">
        <f>D44*E44</f>
        <v>0</v>
      </c>
      <c r="G44" s="529"/>
    </row>
    <row r="45" spans="1:7">
      <c r="A45" s="531"/>
      <c r="B45" s="538"/>
      <c r="C45" s="533"/>
      <c r="D45" s="533"/>
      <c r="E45" s="639"/>
      <c r="F45" s="649"/>
      <c r="G45" s="529"/>
    </row>
    <row r="46" spans="1:7">
      <c r="A46" s="531">
        <v>7</v>
      </c>
      <c r="B46" s="538" t="s">
        <v>801</v>
      </c>
      <c r="C46" s="533"/>
      <c r="D46" s="533"/>
      <c r="E46" s="639"/>
      <c r="F46" s="649"/>
      <c r="G46" s="529"/>
    </row>
    <row r="47" spans="1:7" ht="25.5">
      <c r="A47" s="531"/>
      <c r="B47" s="538" t="s">
        <v>802</v>
      </c>
      <c r="C47" s="533"/>
      <c r="D47" s="533"/>
      <c r="E47" s="639"/>
      <c r="F47" s="649"/>
      <c r="G47" s="529"/>
    </row>
    <row r="48" spans="1:7">
      <c r="A48" s="531"/>
      <c r="B48" s="538" t="s">
        <v>803</v>
      </c>
      <c r="C48" s="525" t="s">
        <v>34</v>
      </c>
      <c r="D48" s="524">
        <v>1</v>
      </c>
      <c r="F48" s="633">
        <f>D48*E48</f>
        <v>0</v>
      </c>
      <c r="G48" s="534"/>
    </row>
    <row r="49" spans="1:7">
      <c r="A49" s="531"/>
      <c r="B49" s="538"/>
      <c r="C49" s="533"/>
      <c r="D49" s="533"/>
      <c r="E49" s="639"/>
      <c r="F49" s="649"/>
      <c r="G49" s="529"/>
    </row>
    <row r="50" spans="1:7">
      <c r="A50" s="541"/>
      <c r="B50" s="534"/>
      <c r="C50" s="533"/>
      <c r="D50" s="533"/>
      <c r="E50" s="639"/>
      <c r="F50" s="649"/>
      <c r="G50" s="534"/>
    </row>
    <row r="51" spans="1:7">
      <c r="A51" s="542"/>
      <c r="B51" s="543" t="s">
        <v>804</v>
      </c>
      <c r="C51" s="543"/>
      <c r="D51" s="543"/>
      <c r="E51" s="641"/>
      <c r="F51" s="650">
        <f>SUM(F16:F50)</f>
        <v>0</v>
      </c>
      <c r="G51" s="534"/>
    </row>
    <row r="52" spans="1:7">
      <c r="A52" s="531"/>
      <c r="B52" s="534"/>
      <c r="C52" s="533"/>
      <c r="D52" s="533"/>
      <c r="E52" s="639"/>
      <c r="F52" s="649"/>
      <c r="G52" s="534"/>
    </row>
    <row r="53" spans="1:7" s="584" customFormat="1">
      <c r="A53" s="593" t="s">
        <v>756</v>
      </c>
      <c r="B53" s="582" t="s">
        <v>776</v>
      </c>
      <c r="D53" s="594"/>
      <c r="E53" s="642" t="s">
        <v>172</v>
      </c>
      <c r="F53" s="651"/>
      <c r="G53" s="583"/>
    </row>
    <row r="54" spans="1:7" s="584" customFormat="1">
      <c r="A54" s="593"/>
      <c r="B54" s="582"/>
      <c r="D54" s="594"/>
      <c r="E54" s="642"/>
      <c r="F54" s="651"/>
      <c r="G54" s="583"/>
    </row>
    <row r="55" spans="1:7" s="584" customFormat="1">
      <c r="A55" s="595" t="s">
        <v>767</v>
      </c>
      <c r="B55" s="583" t="s">
        <v>805</v>
      </c>
      <c r="D55" s="594"/>
      <c r="E55" s="642"/>
      <c r="F55" s="651"/>
      <c r="G55" s="583"/>
    </row>
    <row r="56" spans="1:7" s="584" customFormat="1">
      <c r="B56" s="583" t="s">
        <v>806</v>
      </c>
      <c r="C56" s="596" t="s">
        <v>768</v>
      </c>
      <c r="D56" s="596">
        <v>1</v>
      </c>
      <c r="E56" s="642"/>
      <c r="F56" s="651">
        <f>D56*E56</f>
        <v>0</v>
      </c>
      <c r="G56" s="583"/>
    </row>
    <row r="57" spans="1:7" s="584" customFormat="1">
      <c r="B57" s="583"/>
      <c r="C57" s="596"/>
      <c r="D57" s="596"/>
      <c r="E57" s="642"/>
      <c r="F57" s="651"/>
      <c r="G57" s="583"/>
    </row>
    <row r="58" spans="1:7">
      <c r="A58" s="542"/>
      <c r="B58" s="543" t="s">
        <v>804</v>
      </c>
      <c r="C58" s="543"/>
      <c r="D58" s="543"/>
      <c r="E58" s="641"/>
      <c r="F58" s="650">
        <f>SUM(F54:F57)</f>
        <v>0</v>
      </c>
      <c r="G58" s="534"/>
    </row>
    <row r="59" spans="1:7" s="584" customFormat="1">
      <c r="A59" s="595"/>
      <c r="B59" s="583"/>
      <c r="C59" s="596"/>
      <c r="D59" s="596"/>
      <c r="E59" s="642"/>
      <c r="F59" s="651"/>
      <c r="G59" s="583"/>
    </row>
    <row r="60" spans="1:7" s="584" customFormat="1">
      <c r="A60" s="581"/>
      <c r="B60" s="582"/>
      <c r="C60" s="582"/>
      <c r="D60" s="582"/>
      <c r="E60" s="643"/>
      <c r="F60" s="652"/>
      <c r="G60" s="583"/>
    </row>
    <row r="61" spans="1:7" s="584" customFormat="1">
      <c r="A61" s="585" t="s">
        <v>777</v>
      </c>
      <c r="B61" s="586" t="s">
        <v>778</v>
      </c>
      <c r="C61" s="587"/>
      <c r="D61" s="587"/>
      <c r="E61" s="644"/>
      <c r="F61" s="644"/>
      <c r="G61" s="583"/>
    </row>
    <row r="62" spans="1:7" s="584" customFormat="1">
      <c r="A62" s="585"/>
      <c r="B62" s="588"/>
      <c r="C62" s="589"/>
      <c r="D62" s="589"/>
      <c r="E62" s="642"/>
      <c r="F62" s="642"/>
      <c r="G62" s="583"/>
    </row>
    <row r="63" spans="1:7" s="584" customFormat="1" ht="25.5">
      <c r="A63" s="585"/>
      <c r="B63" s="590" t="s">
        <v>875</v>
      </c>
      <c r="C63" s="590"/>
      <c r="D63" s="589"/>
      <c r="E63" s="642"/>
      <c r="F63" s="653"/>
      <c r="G63" s="583"/>
    </row>
    <row r="64" spans="1:7" s="584" customFormat="1">
      <c r="A64" s="585"/>
      <c r="B64" s="590"/>
      <c r="C64" s="590"/>
      <c r="D64" s="589"/>
      <c r="E64" s="642"/>
      <c r="F64" s="653"/>
      <c r="G64" s="583"/>
    </row>
    <row r="65" spans="1:7" s="584" customFormat="1" ht="63.75">
      <c r="A65" s="591" t="s">
        <v>769</v>
      </c>
      <c r="B65" s="590" t="s">
        <v>807</v>
      </c>
      <c r="C65" s="592" t="s">
        <v>6</v>
      </c>
      <c r="D65" s="592">
        <v>1</v>
      </c>
      <c r="E65" s="642"/>
      <c r="F65" s="651">
        <f>D65*E65</f>
        <v>0</v>
      </c>
      <c r="G65" s="583"/>
    </row>
    <row r="66" spans="1:7" s="584" customFormat="1">
      <c r="A66" s="591"/>
      <c r="B66" s="590"/>
      <c r="C66" s="592"/>
      <c r="D66" s="592"/>
      <c r="E66" s="642"/>
      <c r="F66" s="651"/>
      <c r="G66" s="583"/>
    </row>
    <row r="67" spans="1:7" s="584" customFormat="1" ht="51">
      <c r="A67" s="591" t="s">
        <v>770</v>
      </c>
      <c r="B67" s="590" t="s">
        <v>808</v>
      </c>
      <c r="C67" s="592" t="s">
        <v>6</v>
      </c>
      <c r="D67" s="592">
        <v>1</v>
      </c>
      <c r="E67" s="642"/>
      <c r="F67" s="651">
        <f>D67*E67</f>
        <v>0</v>
      </c>
      <c r="G67" s="583"/>
    </row>
    <row r="68" spans="1:7" s="584" customFormat="1">
      <c r="A68" s="591"/>
      <c r="B68" s="590"/>
      <c r="C68" s="592"/>
      <c r="D68" s="592"/>
      <c r="E68" s="642"/>
      <c r="F68" s="651"/>
      <c r="G68" s="583"/>
    </row>
    <row r="69" spans="1:7" s="584" customFormat="1">
      <c r="A69" s="591"/>
      <c r="B69" s="590"/>
      <c r="C69" s="592"/>
      <c r="D69" s="592"/>
      <c r="E69" s="642"/>
      <c r="F69" s="653"/>
      <c r="G69" s="583"/>
    </row>
    <row r="70" spans="1:7">
      <c r="A70" s="542"/>
      <c r="B70" s="543" t="s">
        <v>804</v>
      </c>
      <c r="C70" s="544"/>
      <c r="D70" s="544"/>
      <c r="E70" s="641"/>
      <c r="F70" s="650">
        <f>SUM(F62:F69)</f>
        <v>0</v>
      </c>
    </row>
    <row r="72" spans="1:7">
      <c r="B72" s="545" t="s">
        <v>722</v>
      </c>
      <c r="C72" s="626"/>
      <c r="D72" s="626"/>
      <c r="E72" s="636"/>
      <c r="F72" s="634"/>
    </row>
    <row r="73" spans="1:7">
      <c r="A73" s="545"/>
      <c r="B73" s="626"/>
      <c r="C73" s="545"/>
      <c r="D73" s="545"/>
      <c r="E73" s="636"/>
      <c r="F73" s="634"/>
    </row>
    <row r="74" spans="1:7">
      <c r="A74" s="545" t="s">
        <v>106</v>
      </c>
      <c r="B74" s="626" t="s">
        <v>775</v>
      </c>
      <c r="C74" s="626"/>
      <c r="D74" s="626"/>
      <c r="E74" s="636"/>
      <c r="F74" s="636">
        <f>F51</f>
        <v>0</v>
      </c>
    </row>
    <row r="75" spans="1:7">
      <c r="A75" s="593" t="s">
        <v>756</v>
      </c>
      <c r="B75" s="582" t="s">
        <v>776</v>
      </c>
      <c r="C75" s="526"/>
      <c r="D75" s="526"/>
      <c r="E75" s="635"/>
      <c r="F75" s="636">
        <f>F58</f>
        <v>0</v>
      </c>
    </row>
    <row r="76" spans="1:7">
      <c r="A76" s="545" t="s">
        <v>777</v>
      </c>
      <c r="B76" s="529" t="s">
        <v>778</v>
      </c>
      <c r="C76" s="546"/>
      <c r="D76" s="546"/>
      <c r="E76" s="645"/>
      <c r="F76" s="636">
        <f>F70</f>
        <v>0</v>
      </c>
    </row>
    <row r="77" spans="1:7">
      <c r="A77" s="545"/>
      <c r="B77" s="529"/>
      <c r="C77" s="546"/>
      <c r="D77" s="546"/>
      <c r="E77" s="645"/>
      <c r="F77" s="636"/>
    </row>
    <row r="78" spans="1:7" ht="13.5" thickBot="1">
      <c r="A78" s="547"/>
      <c r="B78" s="548" t="s">
        <v>774</v>
      </c>
      <c r="C78" s="549"/>
      <c r="D78" s="549"/>
      <c r="E78" s="646"/>
      <c r="F78" s="654">
        <f>SUM(F74:F77)</f>
        <v>0</v>
      </c>
    </row>
    <row r="79" spans="1:7" ht="14.25" thickTop="1" thickBot="1">
      <c r="A79" s="547"/>
      <c r="B79" s="548"/>
      <c r="C79" s="549"/>
      <c r="D79" s="549"/>
      <c r="E79" s="646"/>
      <c r="F79" s="654"/>
    </row>
    <row r="80" spans="1:7" ht="13.5" thickTop="1"/>
  </sheetData>
  <protectedRanges>
    <protectedRange sqref="E53:F55" name="Range1_13_2"/>
    <protectedRange sqref="E50:F50 F51:F52 F58" name="Range1_14"/>
    <protectedRange sqref="F60:F69" name="Range1_1_3"/>
    <protectedRange sqref="E22:F23" name="Range1_12"/>
    <protectedRange sqref="F21" name="Range1_14_1"/>
  </protectedRanges>
  <mergeCells count="1">
    <mergeCell ref="A1:F1"/>
  </mergeCells>
  <pageMargins left="1.1811023622047245" right="0.39370078740157483" top="0.39370078740157483" bottom="0.59055118110236227" header="0.31496062992125984" footer="0.31496062992125984"/>
  <pageSetup paperSize="9" scale="93" fitToHeight="0" orientation="portrait" useFirstPageNumber="1" r:id="rId1"/>
  <headerFooter alignWithMargins="0">
    <oddFooter>Stranica &amp;P od &amp;N</oddFooter>
  </headerFooter>
  <rowBreaks count="2" manualBreakCount="2">
    <brk id="14" max="16383" man="1"/>
    <brk id="52"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8"/>
  <sheetViews>
    <sheetView view="pageBreakPreview" topLeftCell="A93" zoomScale="120" zoomScaleNormal="100" zoomScaleSheetLayoutView="120" zoomScalePageLayoutView="80" workbookViewId="0">
      <selection activeCell="B107" sqref="B107"/>
    </sheetView>
  </sheetViews>
  <sheetFormatPr defaultColWidth="9.140625" defaultRowHeight="12.75"/>
  <cols>
    <col min="1" max="1" width="7.28515625" style="656" customWidth="1"/>
    <col min="2" max="2" width="47.85546875" style="608" customWidth="1"/>
    <col min="3" max="3" width="10.140625" style="605" customWidth="1"/>
    <col min="4" max="4" width="7.5703125" style="606" customWidth="1"/>
    <col min="5" max="5" width="10.85546875" style="607" customWidth="1"/>
    <col min="6" max="6" width="13.85546875" style="597" customWidth="1"/>
    <col min="7" max="20" width="9.140625" style="598"/>
    <col min="21" max="21" width="9.28515625" style="598" bestFit="1" customWidth="1"/>
    <col min="22" max="22" width="10.140625" style="598" bestFit="1" customWidth="1"/>
    <col min="23" max="23" width="9.140625" style="598"/>
    <col min="24" max="26" width="9.28515625" style="598" bestFit="1" customWidth="1"/>
    <col min="27" max="16384" width="9.140625" style="598"/>
  </cols>
  <sheetData>
    <row r="1" spans="1:5" s="597" customFormat="1">
      <c r="A1" s="656"/>
      <c r="B1" s="512" t="s">
        <v>809</v>
      </c>
      <c r="C1" s="512"/>
      <c r="D1" s="512"/>
      <c r="E1" s="512"/>
    </row>
    <row r="2" spans="1:5" s="597" customFormat="1" ht="80.25" customHeight="1">
      <c r="A2" s="656"/>
      <c r="B2" s="515" t="s">
        <v>810</v>
      </c>
      <c r="C2" s="515"/>
      <c r="D2" s="515"/>
      <c r="E2" s="515"/>
    </row>
    <row r="3" spans="1:5" s="597" customFormat="1" ht="24.75" customHeight="1">
      <c r="A3" s="656"/>
      <c r="B3" s="515" t="s">
        <v>811</v>
      </c>
      <c r="C3" s="515"/>
      <c r="D3" s="515"/>
      <c r="E3" s="515"/>
    </row>
    <row r="4" spans="1:5" s="597" customFormat="1" ht="42" customHeight="1">
      <c r="A4" s="656"/>
      <c r="B4" s="515" t="s">
        <v>812</v>
      </c>
      <c r="C4" s="515"/>
      <c r="D4" s="515"/>
      <c r="E4" s="515"/>
    </row>
    <row r="5" spans="1:5" s="597" customFormat="1" ht="32.25" customHeight="1">
      <c r="A5" s="656"/>
      <c r="B5" s="519" t="s">
        <v>813</v>
      </c>
      <c r="C5" s="519"/>
      <c r="D5" s="519"/>
      <c r="E5" s="519"/>
    </row>
    <row r="6" spans="1:5" s="597" customFormat="1">
      <c r="A6" s="656"/>
      <c r="B6" s="515" t="s">
        <v>814</v>
      </c>
      <c r="C6" s="515"/>
      <c r="D6" s="515"/>
      <c r="E6" s="515"/>
    </row>
    <row r="7" spans="1:5" s="597" customFormat="1" ht="83.25" customHeight="1">
      <c r="A7" s="656"/>
      <c r="B7" s="515" t="s">
        <v>815</v>
      </c>
      <c r="C7" s="515"/>
      <c r="D7" s="515"/>
      <c r="E7" s="515"/>
    </row>
    <row r="8" spans="1:5" s="597" customFormat="1" ht="65.25" customHeight="1">
      <c r="A8" s="656"/>
      <c r="B8" s="515" t="s">
        <v>816</v>
      </c>
      <c r="C8" s="515"/>
      <c r="D8" s="515"/>
      <c r="E8" s="515"/>
    </row>
    <row r="9" spans="1:5" s="597" customFormat="1" ht="30.75" customHeight="1">
      <c r="A9" s="656"/>
      <c r="B9" s="515" t="s">
        <v>817</v>
      </c>
      <c r="C9" s="515"/>
      <c r="D9" s="515"/>
      <c r="E9" s="515"/>
    </row>
    <row r="10" spans="1:5" s="597" customFormat="1" ht="30" customHeight="1">
      <c r="A10" s="656"/>
      <c r="B10" s="515" t="s">
        <v>818</v>
      </c>
      <c r="C10" s="515"/>
      <c r="D10" s="515"/>
      <c r="E10" s="515"/>
    </row>
    <row r="11" spans="1:5" s="597" customFormat="1" ht="83.25" customHeight="1">
      <c r="A11" s="656"/>
      <c r="B11" s="519" t="s">
        <v>819</v>
      </c>
      <c r="C11" s="519"/>
      <c r="D11" s="519"/>
      <c r="E11" s="519"/>
    </row>
    <row r="12" spans="1:5" s="597" customFormat="1">
      <c r="A12" s="656"/>
      <c r="B12" s="517"/>
      <c r="C12" s="517"/>
      <c r="D12" s="517"/>
      <c r="E12" s="517"/>
    </row>
    <row r="13" spans="1:5" s="597" customFormat="1">
      <c r="A13" s="656"/>
      <c r="B13" s="517" t="s">
        <v>820</v>
      </c>
      <c r="C13" s="517"/>
      <c r="D13" s="517"/>
      <c r="E13" s="517"/>
    </row>
    <row r="14" spans="1:5" s="597" customFormat="1" ht="44.25" customHeight="1">
      <c r="A14" s="656"/>
      <c r="B14" s="515" t="s">
        <v>821</v>
      </c>
      <c r="C14" s="515"/>
      <c r="D14" s="515"/>
      <c r="E14" s="515"/>
    </row>
    <row r="15" spans="1:5" s="597" customFormat="1" ht="31.5" customHeight="1">
      <c r="A15" s="656"/>
      <c r="B15" s="515" t="s">
        <v>822</v>
      </c>
      <c r="C15" s="515"/>
      <c r="D15" s="515"/>
      <c r="E15" s="515"/>
    </row>
    <row r="16" spans="1:5" s="597" customFormat="1" ht="67.5" customHeight="1">
      <c r="A16" s="656"/>
      <c r="B16" s="515" t="s">
        <v>823</v>
      </c>
      <c r="C16" s="515"/>
      <c r="D16" s="515"/>
      <c r="E16" s="515"/>
    </row>
    <row r="17" spans="1:5" s="597" customFormat="1" ht="30.75" customHeight="1">
      <c r="A17" s="656"/>
      <c r="B17" s="515" t="s">
        <v>824</v>
      </c>
      <c r="C17" s="515"/>
      <c r="D17" s="515"/>
      <c r="E17" s="515"/>
    </row>
    <row r="18" spans="1:5" s="597" customFormat="1" ht="29.25" customHeight="1">
      <c r="A18" s="656"/>
      <c r="B18" s="515" t="s">
        <v>825</v>
      </c>
      <c r="C18" s="515"/>
      <c r="D18" s="515"/>
      <c r="E18" s="515"/>
    </row>
    <row r="19" spans="1:5" s="597" customFormat="1" ht="45" customHeight="1">
      <c r="A19" s="656"/>
      <c r="B19" s="515" t="s">
        <v>826</v>
      </c>
      <c r="C19" s="515"/>
      <c r="D19" s="515"/>
      <c r="E19" s="515"/>
    </row>
    <row r="20" spans="1:5" s="597" customFormat="1" ht="69.75" customHeight="1">
      <c r="A20" s="656"/>
      <c r="B20" s="519" t="s">
        <v>827</v>
      </c>
      <c r="C20" s="519"/>
      <c r="D20" s="519"/>
      <c r="E20" s="519"/>
    </row>
    <row r="21" spans="1:5" s="597" customFormat="1">
      <c r="A21" s="656"/>
      <c r="B21" s="510" t="s">
        <v>828</v>
      </c>
      <c r="C21" s="510"/>
      <c r="D21" s="510"/>
      <c r="E21" s="510"/>
    </row>
    <row r="22" spans="1:5" s="597" customFormat="1" ht="94.5" customHeight="1">
      <c r="A22" s="656"/>
      <c r="B22" s="515" t="s">
        <v>829</v>
      </c>
      <c r="C22" s="515"/>
      <c r="D22" s="515"/>
      <c r="E22" s="515"/>
    </row>
    <row r="23" spans="1:5" s="597" customFormat="1" ht="40.5" customHeight="1">
      <c r="A23" s="656"/>
      <c r="B23" s="515" t="s">
        <v>830</v>
      </c>
      <c r="C23" s="515"/>
      <c r="D23" s="515"/>
      <c r="E23" s="515"/>
    </row>
    <row r="24" spans="1:5" s="597" customFormat="1">
      <c r="A24" s="656"/>
      <c r="B24" s="515"/>
      <c r="C24" s="515"/>
      <c r="D24" s="515"/>
      <c r="E24" s="515"/>
    </row>
    <row r="25" spans="1:5" s="597" customFormat="1">
      <c r="A25" s="656"/>
      <c r="B25" s="510" t="s">
        <v>831</v>
      </c>
      <c r="C25" s="510"/>
      <c r="D25" s="510"/>
      <c r="E25" s="510"/>
    </row>
    <row r="26" spans="1:5" s="597" customFormat="1" ht="98.25" customHeight="1">
      <c r="A26" s="656"/>
      <c r="B26" s="515" t="s">
        <v>832</v>
      </c>
      <c r="C26" s="515"/>
      <c r="D26" s="515"/>
      <c r="E26" s="515"/>
    </row>
    <row r="27" spans="1:5" s="597" customFormat="1" ht="25.5" customHeight="1">
      <c r="A27" s="656"/>
      <c r="B27" s="510" t="s">
        <v>833</v>
      </c>
      <c r="C27" s="510"/>
      <c r="D27" s="510"/>
      <c r="E27" s="510"/>
    </row>
    <row r="28" spans="1:5" s="597" customFormat="1" ht="177.75" customHeight="1">
      <c r="A28" s="656"/>
      <c r="B28" s="514" t="s">
        <v>834</v>
      </c>
      <c r="C28" s="515"/>
      <c r="D28" s="515"/>
      <c r="E28" s="515"/>
    </row>
    <row r="29" spans="1:5" ht="18" customHeight="1">
      <c r="B29" s="510" t="s">
        <v>835</v>
      </c>
      <c r="C29" s="515"/>
      <c r="D29" s="515"/>
      <c r="E29" s="515"/>
    </row>
    <row r="30" spans="1:5" ht="68.25" customHeight="1">
      <c r="B30" s="515" t="s">
        <v>836</v>
      </c>
      <c r="C30" s="515"/>
      <c r="D30" s="515"/>
      <c r="E30" s="515"/>
    </row>
    <row r="31" spans="1:5">
      <c r="B31" s="510" t="s">
        <v>837</v>
      </c>
      <c r="C31" s="510"/>
      <c r="D31" s="510"/>
      <c r="E31" s="510"/>
    </row>
    <row r="32" spans="1:5" ht="109.5" customHeight="1">
      <c r="B32" s="514" t="s">
        <v>838</v>
      </c>
      <c r="C32" s="515"/>
      <c r="D32" s="515"/>
      <c r="E32" s="515"/>
    </row>
    <row r="33" spans="1:10">
      <c r="B33" s="517"/>
      <c r="C33" s="517"/>
      <c r="D33" s="517"/>
      <c r="E33" s="517"/>
    </row>
    <row r="34" spans="1:10">
      <c r="B34" s="627"/>
      <c r="C34" s="627"/>
      <c r="D34" s="627"/>
      <c r="E34" s="627"/>
    </row>
    <row r="35" spans="1:10">
      <c r="B35" s="517" t="s">
        <v>839</v>
      </c>
      <c r="C35" s="517"/>
      <c r="D35" s="517"/>
      <c r="E35" s="517"/>
    </row>
    <row r="36" spans="1:10">
      <c r="B36" s="515" t="s">
        <v>840</v>
      </c>
      <c r="C36" s="515"/>
      <c r="D36" s="515"/>
      <c r="E36" s="515"/>
    </row>
    <row r="37" spans="1:10" ht="128.25" customHeight="1">
      <c r="B37" s="514" t="s">
        <v>841</v>
      </c>
      <c r="C37" s="515"/>
      <c r="D37" s="515"/>
      <c r="E37" s="515"/>
    </row>
    <row r="38" spans="1:10" ht="132.75" customHeight="1" thickBot="1">
      <c r="B38" s="514" t="s">
        <v>842</v>
      </c>
      <c r="C38" s="515"/>
      <c r="D38" s="515"/>
      <c r="E38" s="515"/>
    </row>
    <row r="39" spans="1:10" s="664" customFormat="1" ht="15.75" customHeight="1" thickBot="1">
      <c r="A39" s="495" t="s">
        <v>1005</v>
      </c>
      <c r="B39" s="496"/>
      <c r="C39" s="496"/>
      <c r="D39" s="496"/>
      <c r="E39" s="496"/>
      <c r="F39" s="518"/>
    </row>
    <row r="40" spans="1:10" s="664" customFormat="1" ht="39" customHeight="1">
      <c r="A40" s="490" t="s">
        <v>982</v>
      </c>
      <c r="B40" s="490" t="s">
        <v>967</v>
      </c>
      <c r="C40" s="491" t="s">
        <v>980</v>
      </c>
      <c r="D40" s="492" t="s">
        <v>766</v>
      </c>
      <c r="E40" s="493" t="s">
        <v>981</v>
      </c>
      <c r="F40" s="494" t="s">
        <v>1003</v>
      </c>
    </row>
    <row r="41" spans="1:10" s="525" customFormat="1">
      <c r="A41" s="528"/>
      <c r="B41" s="529"/>
      <c r="C41" s="524"/>
      <c r="D41" s="524"/>
      <c r="E41" s="637"/>
      <c r="F41" s="647"/>
      <c r="G41" s="530"/>
    </row>
    <row r="42" spans="1:10">
      <c r="A42" s="657" t="s">
        <v>983</v>
      </c>
      <c r="B42" s="604" t="s">
        <v>775</v>
      </c>
      <c r="F42" s="602"/>
    </row>
    <row r="43" spans="1:10" ht="18" customHeight="1">
      <c r="A43" s="657"/>
      <c r="F43" s="602"/>
    </row>
    <row r="44" spans="1:10" ht="18" customHeight="1">
      <c r="A44" s="657"/>
      <c r="B44" s="608" t="s">
        <v>809</v>
      </c>
      <c r="G44" s="609"/>
      <c r="H44" s="609"/>
      <c r="I44" s="609"/>
      <c r="J44" s="609"/>
    </row>
    <row r="45" spans="1:10" ht="46.5" customHeight="1">
      <c r="A45" s="657" t="s">
        <v>843</v>
      </c>
      <c r="B45" s="608" t="s">
        <v>844</v>
      </c>
      <c r="G45" s="609"/>
      <c r="H45" s="609"/>
      <c r="I45" s="609"/>
      <c r="J45" s="609"/>
    </row>
    <row r="46" spans="1:10" ht="38.25">
      <c r="A46" s="657" t="s">
        <v>843</v>
      </c>
      <c r="B46" s="608" t="s">
        <v>845</v>
      </c>
      <c r="F46" s="602"/>
    </row>
    <row r="47" spans="1:10" ht="38.25">
      <c r="A47" s="657" t="s">
        <v>843</v>
      </c>
      <c r="B47" s="608" t="s">
        <v>846</v>
      </c>
      <c r="F47" s="602"/>
    </row>
    <row r="48" spans="1:10" s="603" customFormat="1" ht="38.25">
      <c r="A48" s="657" t="s">
        <v>843</v>
      </c>
      <c r="B48" s="599" t="s">
        <v>847</v>
      </c>
      <c r="C48" s="605"/>
      <c r="D48" s="606"/>
      <c r="E48" s="601"/>
      <c r="F48" s="602"/>
    </row>
    <row r="49" spans="1:6" ht="18" customHeight="1">
      <c r="A49" s="658"/>
      <c r="B49" s="603"/>
      <c r="D49" s="605"/>
      <c r="E49" s="610"/>
      <c r="F49" s="602"/>
    </row>
    <row r="50" spans="1:6" s="603" customFormat="1">
      <c r="A50" s="656"/>
      <c r="B50" s="599" t="s">
        <v>848</v>
      </c>
      <c r="C50" s="605"/>
      <c r="D50" s="611"/>
      <c r="E50" s="601"/>
      <c r="F50" s="602"/>
    </row>
    <row r="51" spans="1:6" s="603" customFormat="1" ht="25.5">
      <c r="A51" s="657" t="s">
        <v>843</v>
      </c>
      <c r="B51" s="599" t="s">
        <v>849</v>
      </c>
      <c r="C51" s="605"/>
      <c r="D51" s="606"/>
      <c r="E51" s="601"/>
      <c r="F51" s="602"/>
    </row>
    <row r="52" spans="1:6" s="603" customFormat="1">
      <c r="A52" s="656"/>
      <c r="B52" s="599"/>
      <c r="C52" s="605"/>
      <c r="D52" s="606"/>
      <c r="E52" s="601"/>
      <c r="F52" s="602"/>
    </row>
    <row r="53" spans="1:6" s="603" customFormat="1">
      <c r="A53" s="656"/>
      <c r="B53" s="599" t="s">
        <v>850</v>
      </c>
      <c r="C53" s="605"/>
      <c r="D53" s="606"/>
      <c r="E53" s="601"/>
      <c r="F53" s="602"/>
    </row>
    <row r="54" spans="1:6" s="603" customFormat="1" ht="25.5">
      <c r="A54" s="657" t="s">
        <v>843</v>
      </c>
      <c r="B54" s="599" t="s">
        <v>851</v>
      </c>
      <c r="C54" s="605"/>
      <c r="D54" s="612"/>
      <c r="E54" s="601"/>
      <c r="F54" s="602"/>
    </row>
    <row r="55" spans="1:6" s="603" customFormat="1">
      <c r="A55" s="656"/>
      <c r="B55" s="599"/>
      <c r="C55" s="605"/>
      <c r="D55" s="606"/>
      <c r="E55" s="601"/>
      <c r="F55" s="602"/>
    </row>
    <row r="56" spans="1:6" s="603" customFormat="1">
      <c r="A56" s="656"/>
      <c r="B56" s="599" t="s">
        <v>852</v>
      </c>
      <c r="C56" s="605"/>
      <c r="D56" s="611"/>
      <c r="E56" s="601"/>
      <c r="F56" s="602"/>
    </row>
    <row r="57" spans="1:6">
      <c r="A57" s="657" t="s">
        <v>843</v>
      </c>
      <c r="B57" s="603" t="s">
        <v>853</v>
      </c>
      <c r="D57" s="605"/>
      <c r="E57" s="610"/>
      <c r="F57" s="602"/>
    </row>
    <row r="58" spans="1:6" s="613" customFormat="1">
      <c r="A58" s="656"/>
      <c r="B58" s="599"/>
      <c r="C58" s="600"/>
      <c r="D58" s="600"/>
      <c r="E58" s="601"/>
      <c r="F58" s="602"/>
    </row>
    <row r="59" spans="1:6" s="613" customFormat="1">
      <c r="A59" s="656"/>
      <c r="B59" s="599" t="s">
        <v>854</v>
      </c>
      <c r="C59" s="600"/>
      <c r="D59" s="600"/>
      <c r="E59" s="601"/>
      <c r="F59" s="602"/>
    </row>
    <row r="60" spans="1:6" s="613" customFormat="1">
      <c r="A60" s="657" t="s">
        <v>843</v>
      </c>
      <c r="B60" s="599" t="s">
        <v>855</v>
      </c>
      <c r="C60" s="605"/>
      <c r="D60" s="600"/>
      <c r="E60" s="601"/>
      <c r="F60" s="602"/>
    </row>
    <row r="61" spans="1:6" s="614" customFormat="1">
      <c r="A61" s="656"/>
      <c r="B61" s="599" t="s">
        <v>856</v>
      </c>
      <c r="C61" s="600"/>
      <c r="D61" s="600"/>
      <c r="E61" s="601"/>
      <c r="F61" s="602"/>
    </row>
    <row r="62" spans="1:6" s="614" customFormat="1" ht="20.25" customHeight="1">
      <c r="A62" s="657" t="s">
        <v>843</v>
      </c>
      <c r="B62" s="599" t="s">
        <v>857</v>
      </c>
      <c r="C62" s="600"/>
      <c r="D62" s="600"/>
      <c r="E62" s="601"/>
      <c r="F62" s="602"/>
    </row>
    <row r="63" spans="1:6" s="614" customFormat="1">
      <c r="A63" s="656"/>
      <c r="B63" s="599"/>
      <c r="C63" s="600"/>
      <c r="D63" s="600"/>
      <c r="E63" s="601"/>
      <c r="F63" s="602"/>
    </row>
    <row r="64" spans="1:6" s="614" customFormat="1" ht="25.5">
      <c r="A64" s="657" t="s">
        <v>843</v>
      </c>
      <c r="B64" s="599" t="s">
        <v>858</v>
      </c>
      <c r="C64" s="600"/>
      <c r="D64" s="600"/>
      <c r="E64" s="601"/>
      <c r="F64" s="602"/>
    </row>
    <row r="65" spans="1:12" s="614" customFormat="1">
      <c r="A65" s="659"/>
      <c r="B65" s="599"/>
      <c r="C65" s="600"/>
      <c r="D65" s="600"/>
      <c r="E65" s="601"/>
      <c r="F65" s="602"/>
    </row>
    <row r="66" spans="1:12" s="614" customFormat="1" ht="38.25">
      <c r="A66" s="661" t="s">
        <v>984</v>
      </c>
      <c r="B66" s="599" t="s">
        <v>859</v>
      </c>
      <c r="C66" s="600" t="s">
        <v>860</v>
      </c>
      <c r="D66" s="600">
        <v>31</v>
      </c>
      <c r="E66" s="601"/>
      <c r="F66" s="597" t="str">
        <f>IF(D66*E66,D66*E66," ")</f>
        <v xml:space="preserve"> </v>
      </c>
    </row>
    <row r="67" spans="1:12" s="616" customFormat="1">
      <c r="A67" s="656"/>
      <c r="B67" s="599"/>
      <c r="C67" s="600"/>
      <c r="D67" s="600"/>
      <c r="E67" s="601"/>
      <c r="F67" s="602"/>
      <c r="G67" s="615"/>
      <c r="H67" s="615"/>
      <c r="I67" s="615"/>
      <c r="J67" s="615"/>
      <c r="K67" s="615"/>
      <c r="L67" s="615"/>
    </row>
    <row r="68" spans="1:12" s="616" customFormat="1" ht="25.5">
      <c r="A68" s="659" t="s">
        <v>985</v>
      </c>
      <c r="B68" s="599" t="s">
        <v>861</v>
      </c>
      <c r="C68" s="600" t="s">
        <v>860</v>
      </c>
      <c r="D68" s="600">
        <v>10</v>
      </c>
      <c r="E68" s="601"/>
      <c r="F68" s="597" t="str">
        <f t="shared" ref="F68" si="0">IF(D68*E68,D68*E68," ")</f>
        <v xml:space="preserve"> </v>
      </c>
      <c r="G68" s="615"/>
      <c r="H68" s="615"/>
      <c r="I68" s="615"/>
      <c r="J68" s="615"/>
      <c r="K68" s="615"/>
      <c r="L68" s="615"/>
    </row>
    <row r="69" spans="1:12" s="616" customFormat="1">
      <c r="A69" s="656"/>
      <c r="B69" s="599"/>
      <c r="C69" s="600"/>
      <c r="D69" s="600"/>
      <c r="E69" s="601"/>
      <c r="F69" s="602"/>
      <c r="G69" s="615"/>
      <c r="H69" s="615"/>
      <c r="I69" s="615"/>
      <c r="J69" s="615"/>
      <c r="K69" s="615"/>
      <c r="L69" s="615"/>
    </row>
    <row r="70" spans="1:12" s="616" customFormat="1" ht="25.5">
      <c r="A70" s="659" t="s">
        <v>986</v>
      </c>
      <c r="B70" s="599" t="s">
        <v>862</v>
      </c>
      <c r="C70" s="600" t="s">
        <v>860</v>
      </c>
      <c r="D70" s="600">
        <v>5</v>
      </c>
      <c r="E70" s="601"/>
      <c r="F70" s="597" t="str">
        <f>IF(D70*E70,D70*E70," ")</f>
        <v xml:space="preserve"> </v>
      </c>
      <c r="G70" s="615"/>
      <c r="H70" s="615"/>
      <c r="I70" s="617"/>
      <c r="J70" s="615"/>
      <c r="K70" s="615"/>
      <c r="L70" s="615"/>
    </row>
    <row r="71" spans="1:12" s="616" customFormat="1">
      <c r="A71" s="656"/>
      <c r="B71" s="599"/>
      <c r="C71" s="600"/>
      <c r="D71" s="600"/>
      <c r="E71" s="601"/>
      <c r="F71" s="602"/>
      <c r="G71" s="615"/>
      <c r="H71" s="615"/>
      <c r="I71" s="615"/>
      <c r="J71" s="615"/>
      <c r="K71" s="615"/>
      <c r="L71" s="615"/>
    </row>
    <row r="72" spans="1:12" s="616" customFormat="1" ht="38.25">
      <c r="A72" s="659" t="s">
        <v>987</v>
      </c>
      <c r="B72" s="599" t="s">
        <v>863</v>
      </c>
      <c r="C72" s="600" t="s">
        <v>860</v>
      </c>
      <c r="D72" s="600">
        <v>3</v>
      </c>
      <c r="E72" s="601"/>
      <c r="F72" s="597" t="str">
        <f t="shared" ref="F72" si="1">IF(D72*E72,D72*E72," ")</f>
        <v xml:space="preserve"> </v>
      </c>
      <c r="G72" s="615"/>
      <c r="H72" s="615"/>
      <c r="I72" s="615"/>
      <c r="J72" s="615"/>
      <c r="K72" s="615"/>
      <c r="L72" s="615"/>
    </row>
    <row r="73" spans="1:12">
      <c r="D73" s="618"/>
    </row>
    <row r="74" spans="1:12" ht="38.25">
      <c r="A74" s="659" t="s">
        <v>988</v>
      </c>
      <c r="B74" s="608" t="s">
        <v>864</v>
      </c>
      <c r="C74" s="605" t="s">
        <v>860</v>
      </c>
      <c r="D74" s="606">
        <v>3</v>
      </c>
      <c r="F74" s="597" t="str">
        <f t="shared" ref="F74" si="2">IF(D74*E74,D74*E74," ")</f>
        <v xml:space="preserve"> </v>
      </c>
    </row>
    <row r="75" spans="1:12">
      <c r="B75" s="619"/>
    </row>
    <row r="76" spans="1:12" ht="51">
      <c r="A76" s="659" t="s">
        <v>989</v>
      </c>
      <c r="B76" s="619" t="s">
        <v>865</v>
      </c>
      <c r="C76" s="605" t="s">
        <v>860</v>
      </c>
      <c r="D76" s="624">
        <v>5</v>
      </c>
      <c r="F76" s="597" t="str">
        <f t="shared" ref="F76" si="3">IF(D76*E76,D76*E76," ")</f>
        <v xml:space="preserve"> </v>
      </c>
    </row>
    <row r="77" spans="1:12">
      <c r="B77" s="619"/>
      <c r="D77" s="624"/>
    </row>
    <row r="78" spans="1:12" ht="38.25">
      <c r="A78" s="659" t="s">
        <v>990</v>
      </c>
      <c r="B78" s="619" t="s">
        <v>866</v>
      </c>
      <c r="C78" s="605" t="s">
        <v>860</v>
      </c>
      <c r="D78" s="624">
        <v>3</v>
      </c>
      <c r="F78" s="597" t="str">
        <f t="shared" ref="F78" si="4">IF(D78*E78,D78*E78," ")</f>
        <v xml:space="preserve"> </v>
      </c>
    </row>
    <row r="79" spans="1:12">
      <c r="B79" s="619"/>
      <c r="D79" s="624"/>
    </row>
    <row r="80" spans="1:12" ht="38.25">
      <c r="A80" s="659" t="s">
        <v>991</v>
      </c>
      <c r="B80" s="619" t="s">
        <v>867</v>
      </c>
      <c r="D80" s="624"/>
    </row>
    <row r="81" spans="1:12">
      <c r="A81" s="657" t="s">
        <v>843</v>
      </c>
      <c r="B81" s="655" t="s">
        <v>969</v>
      </c>
      <c r="C81" s="480" t="s">
        <v>6</v>
      </c>
      <c r="D81" s="481">
        <v>1</v>
      </c>
      <c r="E81" s="482"/>
      <c r="F81" s="476" t="str">
        <f>IF(D81*E81,D81*E81," ")</f>
        <v xml:space="preserve"> </v>
      </c>
    </row>
    <row r="82" spans="1:12">
      <c r="A82" s="657" t="s">
        <v>843</v>
      </c>
      <c r="B82" s="655" t="s">
        <v>970</v>
      </c>
      <c r="C82" s="480"/>
      <c r="D82" s="481"/>
      <c r="E82" s="482"/>
      <c r="F82" s="476"/>
    </row>
    <row r="83" spans="1:12">
      <c r="A83" s="657" t="s">
        <v>843</v>
      </c>
      <c r="B83" s="655" t="s">
        <v>971</v>
      </c>
      <c r="C83" s="480"/>
      <c r="D83" s="481"/>
      <c r="E83" s="482"/>
      <c r="F83" s="476"/>
    </row>
    <row r="84" spans="1:12">
      <c r="A84" s="657" t="s">
        <v>843</v>
      </c>
      <c r="B84" s="655" t="s">
        <v>972</v>
      </c>
      <c r="C84" s="480"/>
      <c r="D84" s="481"/>
      <c r="E84" s="482"/>
      <c r="F84" s="476"/>
    </row>
    <row r="85" spans="1:12">
      <c r="A85" s="657" t="s">
        <v>843</v>
      </c>
      <c r="B85" s="655" t="s">
        <v>973</v>
      </c>
      <c r="C85" s="480"/>
      <c r="D85" s="481"/>
      <c r="E85" s="482"/>
      <c r="F85" s="476"/>
    </row>
    <row r="86" spans="1:12">
      <c r="A86" s="657" t="s">
        <v>843</v>
      </c>
      <c r="B86" s="655" t="s">
        <v>974</v>
      </c>
      <c r="C86" s="480"/>
      <c r="D86" s="481"/>
      <c r="E86" s="482"/>
      <c r="F86" s="476"/>
    </row>
    <row r="87" spans="1:12">
      <c r="A87" s="657" t="s">
        <v>843</v>
      </c>
      <c r="B87" s="655" t="s">
        <v>975</v>
      </c>
      <c r="C87" s="480"/>
      <c r="D87" s="481"/>
      <c r="E87" s="482"/>
      <c r="F87" s="476"/>
    </row>
    <row r="88" spans="1:12">
      <c r="A88" s="657" t="s">
        <v>843</v>
      </c>
      <c r="B88" s="655" t="s">
        <v>976</v>
      </c>
      <c r="C88" s="480"/>
      <c r="D88" s="481"/>
      <c r="E88" s="482"/>
      <c r="F88" s="476"/>
    </row>
    <row r="89" spans="1:12">
      <c r="A89" s="657" t="s">
        <v>843</v>
      </c>
      <c r="B89" s="655" t="s">
        <v>977</v>
      </c>
      <c r="C89" s="480"/>
      <c r="D89" s="481"/>
      <c r="E89" s="482"/>
      <c r="F89" s="476"/>
    </row>
    <row r="90" spans="1:12">
      <c r="A90" s="657" t="s">
        <v>843</v>
      </c>
      <c r="B90" s="655" t="s">
        <v>978</v>
      </c>
      <c r="C90" s="480"/>
      <c r="D90" s="481"/>
      <c r="E90" s="482"/>
      <c r="F90" s="476"/>
    </row>
    <row r="91" spans="1:12">
      <c r="A91" s="657" t="s">
        <v>843</v>
      </c>
      <c r="B91" s="655" t="s">
        <v>979</v>
      </c>
      <c r="C91" s="480"/>
      <c r="D91" s="481"/>
      <c r="E91" s="482"/>
      <c r="F91" s="476"/>
    </row>
    <row r="92" spans="1:12">
      <c r="A92" s="657"/>
      <c r="B92" s="621"/>
      <c r="D92" s="624"/>
      <c r="F92" s="620"/>
    </row>
    <row r="93" spans="1:12" s="616" customFormat="1">
      <c r="A93" s="656"/>
      <c r="B93" s="599"/>
      <c r="C93" s="600"/>
      <c r="D93" s="600"/>
      <c r="E93" s="601"/>
      <c r="F93" s="602"/>
      <c r="G93" s="615"/>
      <c r="H93" s="615"/>
      <c r="I93" s="617"/>
      <c r="J93" s="615"/>
      <c r="K93" s="615"/>
      <c r="L93" s="615"/>
    </row>
    <row r="94" spans="1:12" s="616" customFormat="1">
      <c r="A94" s="659" t="s">
        <v>992</v>
      </c>
      <c r="B94" s="599" t="s">
        <v>868</v>
      </c>
      <c r="C94" s="600" t="s">
        <v>860</v>
      </c>
      <c r="D94" s="625">
        <v>13</v>
      </c>
      <c r="E94" s="601"/>
      <c r="F94" s="620" t="str">
        <f>IF(D94*E94,D94*E94," ")</f>
        <v xml:space="preserve"> </v>
      </c>
      <c r="G94" s="615"/>
      <c r="H94" s="615"/>
      <c r="I94" s="617"/>
      <c r="J94" s="615"/>
      <c r="K94" s="615"/>
      <c r="L94" s="615"/>
    </row>
    <row r="95" spans="1:12" s="616" customFormat="1">
      <c r="A95" s="656"/>
      <c r="B95" s="599"/>
      <c r="C95" s="600"/>
      <c r="D95" s="625"/>
      <c r="E95" s="601"/>
      <c r="F95" s="602"/>
      <c r="G95" s="615"/>
      <c r="H95" s="615"/>
      <c r="I95" s="617"/>
      <c r="J95" s="615"/>
      <c r="K95" s="615"/>
      <c r="L95" s="615"/>
    </row>
    <row r="96" spans="1:12" s="616" customFormat="1">
      <c r="A96" s="659" t="s">
        <v>993</v>
      </c>
      <c r="B96" s="599" t="s">
        <v>869</v>
      </c>
      <c r="C96" s="600" t="s">
        <v>860</v>
      </c>
      <c r="D96" s="625">
        <v>13</v>
      </c>
      <c r="E96" s="601"/>
      <c r="F96" s="597" t="str">
        <f>IF(D96*E96,D96*E96," ")</f>
        <v xml:space="preserve"> </v>
      </c>
      <c r="G96" s="615"/>
      <c r="H96" s="615"/>
      <c r="I96" s="617"/>
      <c r="J96" s="615"/>
      <c r="K96" s="615"/>
      <c r="L96" s="615"/>
    </row>
    <row r="97" spans="1:12" s="616" customFormat="1">
      <c r="A97" s="656"/>
      <c r="B97" s="599"/>
      <c r="C97" s="600"/>
      <c r="D97" s="625"/>
      <c r="E97" s="601"/>
      <c r="F97" s="597"/>
      <c r="G97" s="615"/>
      <c r="H97" s="615"/>
      <c r="I97" s="617"/>
      <c r="J97" s="615"/>
      <c r="K97" s="615"/>
      <c r="L97" s="615"/>
    </row>
    <row r="98" spans="1:12" s="616" customFormat="1" ht="25.5">
      <c r="A98" s="659" t="s">
        <v>994</v>
      </c>
      <c r="B98" s="599" t="s">
        <v>870</v>
      </c>
      <c r="C98" s="600" t="s">
        <v>34</v>
      </c>
      <c r="D98" s="625">
        <v>21</v>
      </c>
      <c r="E98" s="601"/>
      <c r="F98" s="597" t="str">
        <f>IF(D98*E98,D98*E98," ")</f>
        <v xml:space="preserve"> </v>
      </c>
      <c r="G98" s="615"/>
      <c r="H98" s="615"/>
      <c r="I98" s="617"/>
      <c r="J98" s="615"/>
      <c r="K98" s="615"/>
      <c r="L98" s="615"/>
    </row>
    <row r="99" spans="1:12" s="616" customFormat="1">
      <c r="A99" s="656"/>
      <c r="B99" s="599"/>
      <c r="C99" s="600"/>
      <c r="D99" s="625"/>
      <c r="E99" s="601"/>
      <c r="F99" s="597"/>
      <c r="G99" s="615"/>
      <c r="H99" s="615"/>
      <c r="I99" s="617"/>
      <c r="J99" s="615"/>
      <c r="K99" s="615"/>
      <c r="L99" s="615"/>
    </row>
    <row r="100" spans="1:12" s="616" customFormat="1" ht="25.5">
      <c r="A100" s="659" t="s">
        <v>995</v>
      </c>
      <c r="B100" s="599" t="s">
        <v>871</v>
      </c>
      <c r="C100" s="600" t="s">
        <v>34</v>
      </c>
      <c r="D100" s="625">
        <v>26</v>
      </c>
      <c r="E100" s="601"/>
      <c r="F100" s="597" t="str">
        <f>IF(D100*E100,D100*E100," ")</f>
        <v xml:space="preserve"> </v>
      </c>
      <c r="G100" s="615"/>
      <c r="H100" s="615"/>
      <c r="I100" s="617"/>
      <c r="J100" s="615"/>
      <c r="K100" s="615"/>
      <c r="L100" s="615"/>
    </row>
    <row r="101" spans="1:12" s="616" customFormat="1">
      <c r="A101" s="656"/>
      <c r="B101" s="599"/>
      <c r="C101" s="600"/>
      <c r="D101" s="600"/>
      <c r="E101" s="601"/>
      <c r="F101" s="597"/>
      <c r="G101" s="615"/>
      <c r="H101" s="615"/>
      <c r="I101" s="617"/>
      <c r="J101" s="615"/>
      <c r="K101" s="615"/>
      <c r="L101" s="615"/>
    </row>
    <row r="102" spans="1:12" s="616" customFormat="1" ht="25.5">
      <c r="A102" s="659" t="s">
        <v>996</v>
      </c>
      <c r="B102" s="599" t="s">
        <v>872</v>
      </c>
      <c r="C102" s="600" t="s">
        <v>34</v>
      </c>
      <c r="D102" s="600">
        <v>1</v>
      </c>
      <c r="E102" s="601"/>
      <c r="F102" s="597" t="str">
        <f>IF(D102*E102,D102*E102," ")</f>
        <v xml:space="preserve"> </v>
      </c>
      <c r="G102" s="615"/>
      <c r="H102" s="615"/>
      <c r="I102" s="617"/>
      <c r="J102" s="615"/>
      <c r="K102" s="615"/>
      <c r="L102" s="615"/>
    </row>
    <row r="103" spans="1:12" s="616" customFormat="1">
      <c r="A103" s="656"/>
      <c r="B103" s="599"/>
      <c r="C103" s="600"/>
      <c r="D103" s="600"/>
      <c r="E103" s="601"/>
      <c r="F103" s="597"/>
      <c r="G103" s="615"/>
      <c r="H103" s="615"/>
      <c r="I103" s="617"/>
      <c r="J103" s="615"/>
      <c r="K103" s="615"/>
      <c r="L103" s="615"/>
    </row>
    <row r="104" spans="1:12" s="616" customFormat="1" ht="63.75">
      <c r="A104" s="659" t="s">
        <v>997</v>
      </c>
      <c r="B104" s="599" t="s">
        <v>873</v>
      </c>
      <c r="C104" s="600" t="s">
        <v>34</v>
      </c>
      <c r="D104" s="600">
        <v>1</v>
      </c>
      <c r="E104" s="601"/>
      <c r="F104" s="597" t="str">
        <f>IF(D104*E104,D104*E104," ")</f>
        <v xml:space="preserve"> </v>
      </c>
      <c r="G104" s="615"/>
      <c r="H104" s="615"/>
      <c r="I104" s="617"/>
      <c r="J104" s="615"/>
      <c r="K104" s="615"/>
      <c r="L104" s="615"/>
    </row>
    <row r="105" spans="1:12" s="616" customFormat="1">
      <c r="A105" s="659"/>
      <c r="B105" s="599"/>
      <c r="C105" s="600"/>
      <c r="D105" s="600"/>
      <c r="E105" s="601"/>
      <c r="F105" s="597"/>
      <c r="G105" s="615"/>
      <c r="H105" s="615"/>
      <c r="I105" s="617"/>
      <c r="J105" s="615"/>
      <c r="K105" s="615"/>
      <c r="L105" s="615"/>
    </row>
    <row r="106" spans="1:12" ht="13.5" thickBot="1">
      <c r="A106" s="506" t="s">
        <v>983</v>
      </c>
      <c r="B106" s="513" t="s">
        <v>775</v>
      </c>
      <c r="C106" s="509" t="s">
        <v>874</v>
      </c>
      <c r="D106" s="508"/>
      <c r="E106" s="502"/>
      <c r="F106" s="511">
        <f>SUM(F46:F104)</f>
        <v>0</v>
      </c>
    </row>
    <row r="108" spans="1:12">
      <c r="A108" s="660"/>
      <c r="D108" s="622"/>
      <c r="E108" s="623"/>
    </row>
  </sheetData>
  <mergeCells count="42">
    <mergeCell ref="B38:E38"/>
    <mergeCell ref="C81:C91"/>
    <mergeCell ref="D81:D91"/>
    <mergeCell ref="E81:E91"/>
    <mergeCell ref="F81:F91"/>
    <mergeCell ref="A39:F39"/>
    <mergeCell ref="B31:E31"/>
    <mergeCell ref="B32:E32"/>
    <mergeCell ref="B33:E33"/>
    <mergeCell ref="B35:E35"/>
    <mergeCell ref="B36:E36"/>
    <mergeCell ref="B37:E37"/>
    <mergeCell ref="B25:E25"/>
    <mergeCell ref="B26:E26"/>
    <mergeCell ref="B27:E27"/>
    <mergeCell ref="B28:E28"/>
    <mergeCell ref="B29:E29"/>
    <mergeCell ref="B30:E30"/>
    <mergeCell ref="B19:E19"/>
    <mergeCell ref="B20:E20"/>
    <mergeCell ref="B21:E21"/>
    <mergeCell ref="B22:E22"/>
    <mergeCell ref="B23:E23"/>
    <mergeCell ref="B24:E24"/>
    <mergeCell ref="B13:E13"/>
    <mergeCell ref="B14:E14"/>
    <mergeCell ref="B15:E15"/>
    <mergeCell ref="B16:E16"/>
    <mergeCell ref="B17:E17"/>
    <mergeCell ref="B18:E18"/>
    <mergeCell ref="B7:E7"/>
    <mergeCell ref="B8:E8"/>
    <mergeCell ref="B9:E9"/>
    <mergeCell ref="B10:E10"/>
    <mergeCell ref="B11:E11"/>
    <mergeCell ref="B12:E12"/>
    <mergeCell ref="B1:E1"/>
    <mergeCell ref="B2:E2"/>
    <mergeCell ref="B3:E3"/>
    <mergeCell ref="B4:E4"/>
    <mergeCell ref="B5:E5"/>
    <mergeCell ref="B6:E6"/>
  </mergeCells>
  <conditionalFormatting sqref="B1:B41">
    <cfRule type="containsText" dxfId="0" priority="1" operator="containsText" text="MEHANSKA">
      <formula>NOT(ISERROR(SEARCH("MEHANSKA",B1)))</formula>
    </cfRule>
  </conditionalFormatting>
  <pageMargins left="1.1811023622047245" right="0.39370078740157483" top="0.39370078740157483" bottom="0.59055118110236227" header="0.31496062992125984" footer="0.31496062992125984"/>
  <pageSetup paperSize="9" scale="87" fitToHeight="0" orientation="portrait" useFirstPageNumber="1" r:id="rId1"/>
  <headerFooter alignWithMargins="0">
    <oddFooter>Stranica &amp;P od &amp;N</oddFooter>
  </headerFooter>
  <rowBreaks count="3" manualBreakCount="3">
    <brk id="20" max="16383" man="1"/>
    <brk id="37" max="5" man="1"/>
    <brk id="7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13</vt:i4>
      </vt:variant>
    </vt:vector>
  </HeadingPairs>
  <TitlesOfParts>
    <vt:vector size="22" baseType="lpstr">
      <vt:lpstr>naslovnica</vt:lpstr>
      <vt:lpstr>rekapitulacija ukupna</vt:lpstr>
      <vt:lpstr>opći uvjet</vt:lpstr>
      <vt:lpstr>Amruševa _A_B-građ.zavr.rad.</vt:lpstr>
      <vt:lpstr>Amruševa _D_stroj.rad.</vt:lpstr>
      <vt:lpstr>Amruševa _G_elektroinst.</vt:lpstr>
      <vt:lpstr>Petrinjska_8_A_B-građ.zavr.rad.</vt:lpstr>
      <vt:lpstr>Petrinjska_8_D_stroj.rad.</vt:lpstr>
      <vt:lpstr>Petrinjska_8_G_elektroinst.</vt:lpstr>
      <vt:lpstr>'Amruševa _A_B-građ.zavr.rad.'!Ispis_naslova</vt:lpstr>
      <vt:lpstr>'Amruševa _D_stroj.rad.'!Ispis_naslova</vt:lpstr>
      <vt:lpstr>'Amruševa _G_elektroinst.'!Ispis_naslova</vt:lpstr>
      <vt:lpstr>'Petrinjska_8_A_B-građ.zavr.rad.'!Ispis_naslova</vt:lpstr>
      <vt:lpstr>Petrinjska_8_D_stroj.rad.!Ispis_naslova</vt:lpstr>
      <vt:lpstr>Petrinjska_8_G_elektroinst.!Ispis_naslova</vt:lpstr>
      <vt:lpstr>'Amruševa _A_B-građ.zavr.rad.'!Podrucje_ispisa</vt:lpstr>
      <vt:lpstr>'Amruševa _D_stroj.rad.'!Podrucje_ispisa</vt:lpstr>
      <vt:lpstr>'Amruševa _G_elektroinst.'!Podrucje_ispisa</vt:lpstr>
      <vt:lpstr>naslovnica!Podrucje_ispisa</vt:lpstr>
      <vt:lpstr>'opći uvjet'!Podrucje_ispisa</vt:lpstr>
      <vt:lpstr>'Petrinjska_8_A_B-građ.zavr.rad.'!Podrucje_ispisa</vt:lpstr>
      <vt:lpstr>Petrinjska_8_D_stroj.rad.!Podrucje_ispisa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Vlatka Franić Šimac</dc:creator>
  <cp:lastModifiedBy>Marijana Kalčić</cp:lastModifiedBy>
  <cp:lastPrinted>2022-10-19T10:26:27Z</cp:lastPrinted>
  <dcterms:created xsi:type="dcterms:W3CDTF">2022-06-08T08:08:58Z</dcterms:created>
  <dcterms:modified xsi:type="dcterms:W3CDTF">2022-10-19T10:32:34Z</dcterms:modified>
</cp:coreProperties>
</file>